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202300"/>
  <xr:revisionPtr revIDLastSave="0" documentId="13_ncr:1_{269338AE-E809-4685-8B71-B080761D19FD}" xr6:coauthVersionLast="47" xr6:coauthVersionMax="47" xr10:uidLastSave="{00000000-0000-0000-0000-000000000000}"/>
  <bookViews>
    <workbookView xWindow="-120" yWindow="-120" windowWidth="29040" windowHeight="15840" xr2:uid="{2A33D674-321B-4512-9ECB-70439C7D97EA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I60" i="1"/>
  <c r="I68" i="1"/>
  <c r="G68" i="1"/>
  <c r="G14" i="1"/>
  <c r="I76" i="1"/>
  <c r="G76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2" i="1"/>
  <c r="G73" i="1"/>
  <c r="G74" i="1"/>
  <c r="I14" i="1"/>
  <c r="D5" i="1" l="1"/>
  <c r="H3" i="1"/>
  <c r="H5" i="1" s="1"/>
  <c r="D4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<sst xmlns="http://schemas.openxmlformats.org/spreadsheetml/2006/main" count="289" uniqueCount="162">
  <si>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</si>
  <si>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</si>
  <si>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</si>
  <si>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</si>
  <si>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</si>
  <si>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</si>
  <si>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</si>
  <si>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</si>
  <si>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</si>
  <si>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</si>
  <si>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</si>
  <si>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</si>
  <si>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</si>
  <si>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</si>
  <si>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</si>
  <si>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</si>
  <si>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</si>
  <si>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</si>
  <si>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</si>
  <si>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</si>
  <si>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</si>
  <si>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</si>
  <si>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</si>
  <si>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</si>
  <si>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</si>
  <si>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</si>
  <si>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</si>
  <si>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</si>
  <si>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</si>
  <si>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</si>
  <si>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PERFIL BASICO</t>
  </si>
  <si>
    <t>UC01</t>
  </si>
  <si>
    <t>ANTIG. PROSTATICO ESPEC. (PSA)</t>
  </si>
  <si>
    <t>UC02</t>
  </si>
  <si>
    <t>PERFIL PRELABORAL</t>
  </si>
  <si>
    <t>UC03</t>
  </si>
  <si>
    <t>PREOPERATORIO</t>
  </si>
  <si>
    <t>PERFIL ORINA</t>
  </si>
  <si>
    <t>UC04</t>
  </si>
  <si>
    <t>BIQUIMICA</t>
  </si>
  <si>
    <t>UC05</t>
  </si>
  <si>
    <t>RIESGO BIOLOGICO</t>
  </si>
  <si>
    <t>UC06</t>
  </si>
  <si>
    <t>PERFIL TIROIDEO</t>
  </si>
  <si>
    <t>PERFIL HIERRO</t>
  </si>
  <si>
    <t>UC07</t>
  </si>
  <si>
    <t>PERFIL GLICOSILADA</t>
  </si>
  <si>
    <t>UC08</t>
  </si>
  <si>
    <t xml:space="preserve">PERFIL COV-2 </t>
  </si>
  <si>
    <t>UC09</t>
  </si>
  <si>
    <t>PERFIL EXPOSICION  QUIMICOS</t>
  </si>
  <si>
    <t>FIBRINOGENO</t>
  </si>
  <si>
    <t>I.N.R.</t>
  </si>
  <si>
    <t>TIEMPO CEFALINA APTT</t>
  </si>
  <si>
    <t>TIEMPO DE PROTROMBINA</t>
  </si>
  <si>
    <t>QUANTISAL</t>
  </si>
  <si>
    <t>TEST DETECCIÓN DROGAS EN SALIVA DRUGWIPE 5S</t>
  </si>
  <si>
    <t>TEST DETECCIÓN DROGAS EN SALIVA DRUGWIPE 6S</t>
  </si>
  <si>
    <t>CONFIRMATORIO ALCOHOL SANGRE</t>
  </si>
  <si>
    <t>CONFIRMATORIO DROGAS SALIVA</t>
  </si>
  <si>
    <t>CONFIRMATORIO DROGAS ORINA</t>
  </si>
  <si>
    <t>HIV I+II</t>
  </si>
  <si>
    <t>HVA Igm</t>
  </si>
  <si>
    <t>HVA-igG</t>
  </si>
  <si>
    <t>HVB Ac. Sup.</t>
  </si>
  <si>
    <t>HVB core Ac.</t>
  </si>
  <si>
    <t>HVB core Ac. Igm</t>
  </si>
  <si>
    <t>HVBe Ac.</t>
  </si>
  <si>
    <t>HVBs Ag.</t>
  </si>
  <si>
    <t>HVC</t>
  </si>
  <si>
    <t>PROTEINA C. REACTIVA</t>
  </si>
  <si>
    <t>TSH</t>
  </si>
  <si>
    <t>CALCIO SERICO</t>
  </si>
  <si>
    <t>CLORO</t>
  </si>
  <si>
    <t>FERRITINA</t>
  </si>
  <si>
    <t>HIERRO SERICO</t>
  </si>
  <si>
    <t>INDICA PSA/PSAL</t>
  </si>
  <si>
    <t>LACTODEXHIDROGENASA</t>
  </si>
  <si>
    <t>POTASIO</t>
  </si>
  <si>
    <t>PSA LIBRE</t>
  </si>
  <si>
    <t>SODIO</t>
  </si>
  <si>
    <t>T3 TOTAL</t>
  </si>
  <si>
    <t>T4 LIBRE</t>
  </si>
  <si>
    <t>T4 TOTAL</t>
  </si>
  <si>
    <t>TRANSFERRINA</t>
  </si>
  <si>
    <t>UROCULTIVO</t>
  </si>
  <si>
    <t>Ac SARS-CoV-2 IgG</t>
  </si>
  <si>
    <t>Ac SARS-CoV-2 IgM</t>
  </si>
  <si>
    <t>ALUMINIO (FINAL DE JORNADA), ORINA</t>
  </si>
  <si>
    <t>CADMIO, SANGRE TOTAL</t>
  </si>
  <si>
    <t>CADMIO, ORINA</t>
  </si>
  <si>
    <t>MAGNESIO, ORINA</t>
  </si>
  <si>
    <t>CROMO, ORINA FINAL JORNADA</t>
  </si>
  <si>
    <t>CROMO, ORINA INICIO DE JORNADA</t>
  </si>
  <si>
    <t>COBRE, SUERO</t>
  </si>
  <si>
    <t>COBRE, ORINA FINAL DE JORNADA</t>
  </si>
  <si>
    <t>HIERRO, SUERO</t>
  </si>
  <si>
    <t>MANGANESO, SUERO</t>
  </si>
  <si>
    <t>NIQUEL, SUERO</t>
  </si>
  <si>
    <t>NIQUEL, ORINA</t>
  </si>
  <si>
    <t>PLOMO, SANGRE TOTAL</t>
  </si>
  <si>
    <t>ud</t>
  </si>
  <si>
    <t>LABORATORIO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</si>
  <si>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</si>
  <si>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</si>
  <si>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</si>
  <si>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</si>
  <si>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</si>
  <si>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</si>
  <si>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</si>
  <si>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</si>
  <si>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</si>
  <si>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</si>
  <si>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</si>
  <si>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</si>
  <si>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</si>
  <si>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</si>
  <si>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</si>
  <si>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</si>
  <si>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</si>
  <si>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</si>
  <si>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</si>
  <si>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</si>
  <si>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</si>
  <si>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</si>
  <si>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</si>
  <si>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</si>
  <si>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</si>
  <si>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</si>
  <si>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</si>
  <si>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</si>
  <si>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</si>
  <si>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</si>
  <si>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</si>
  <si>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</si>
  <si>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</si>
  <si>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</si>
  <si>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</si>
  <si>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</si>
  <si>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UC46</t>
  </si>
  <si>
    <t>UC47</t>
  </si>
  <si>
    <t>UC48</t>
  </si>
  <si>
    <t>UC49</t>
  </si>
  <si>
    <t>UC50</t>
  </si>
  <si>
    <t>UC51</t>
  </si>
  <si>
    <t>UC52</t>
  </si>
  <si>
    <t>UC53</t>
  </si>
  <si>
    <t>UC54</t>
  </si>
  <si>
    <t>UC55</t>
  </si>
  <si>
    <t>UC56</t>
  </si>
  <si>
    <t>UC57</t>
  </si>
  <si>
    <t>UC58</t>
  </si>
  <si>
    <t>UC59</t>
  </si>
  <si>
    <t>UC60</t>
  </si>
  <si>
    <t>UC61</t>
  </si>
  <si>
    <t>UC62</t>
  </si>
  <si>
    <t>1.1</t>
  </si>
  <si>
    <t>C1</t>
  </si>
  <si>
    <t>5601 MEDICINA LABORAL</t>
  </si>
  <si>
    <t>C2</t>
  </si>
  <si>
    <t>5602 AUTOSEGURO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</si>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</sst>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7" xfId="0" applyNumberFormat="1" applyFont="1" applyFill="1" applyBorder="1"/>
    <xf numFmtId="4" fontId="3" fillId="3" borderId="3" xfId="0" applyNumberFormat="1" applyFont="1" applyFill="1" applyBorder="1"/>
    <xf numFmtId="4" fontId="3" fillId="3" borderId="8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4" fillId="5" borderId="0" xfId="0" applyNumberFormat="1" applyFont="1" applyFill="1" applyProtection="1">
      <protection locked="0"/>
    </xf>
    <xf numFmtId="2" fontId="0" fillId="0" borderId="0" xfId="0" applyNumberFormat="1"/>
    <xf numFmtId="2" fontId="4" fillId="4" borderId="6" xfId="0" quotePrefix="1" applyNumberFormat="1" applyFont="1" applyFill="1" applyBorder="1"/>
    <xf numFmtId="4" fontId="2" fillId="2" borderId="0" xfId="0" applyNumberFormat="1" applyFont="1" applyFill="1"/>
    <xf numFmtId="2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2" fontId="4" fillId="0" borderId="0" xfId="0" applyNumberFormat="1" applyFont="1"/>
    <xf numFmtId="164" fontId="0" fillId="3" borderId="0" xfId="0" applyNumberFormat="1" applyFill="1"/>
    <xf numFmtId="4" fontId="0" fillId="3" borderId="0" xfId="0" applyNumberFormat="1" applyFill="1"/>
    <xf numFmtId="1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" fontId="4" fillId="4" borderId="7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4" borderId="7" xfId="0" applyNumberFormat="1" applyFont="1" applyFill="1" applyBorder="1"/>
    <xf numFmtId="4" fontId="4" fillId="3" borderId="0" xfId="0" applyNumberFormat="1" applyFon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  <xf numFmtId="4" fontId="4" fillId="4" borderId="7" xfId="0" applyNumberFormat="1" applyFont="1" applyFill="1" applyBorder="1" applyProtection="1">
      <protection hidden="1"/>
    </xf>
    <xf numFmtId="4" fontId="4" fillId="5" borderId="0" xfId="0" applyNumberFormat="1" applyFont="1" applyFill="1" applyProtection="1">
      <protection hidden="1"/>
    </xf>
  </cellXfs>
  <cellStyles count="2">
    <cellStyle name="Moneda 2" xfId="1" xr:uid="{3C207A7F-D3A3-4A26-B672-27E39644964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A3F9D40-B401-4B57-B740-0191DFA48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08E4-D9B2-4A12-8C4C-AF4F0AADDE44}">
  <dimension ref="A1:I76"/>
  <sheetViews>
    <sheetView tabSelected="1" zoomScale="85" zoomScaleNormal="85" workbookViewId="0">
      <selection activeCell="F4" sqref="F4"/>
    </sheetView>
  </sheetViews>
  <sheetFormatPr baseColWidth="10" defaultRowHeight="15" x14ac:dyDescent="0.25"/>
  <cols>
    <col min="1" max="1" width="19.42578125" bestFit="1" customWidth="1"/>
    <col min="2" max="2" width="11.28515625" bestFit="1" customWidth="1"/>
    <col min="3" max="3" width="32" bestFit="1" customWidth="1"/>
    <col min="4" max="4" width="15.7109375" bestFit="1" customWidth="1"/>
    <col min="5" max="5" width="27" bestFit="1" customWidth="1"/>
    <col min="6" max="6" width="17.7109375" style="10" bestFit="1" customWidth="1"/>
    <col min="7" max="7" width="21.28515625" bestFit="1" customWidth="1"/>
    <col min="8" max="8" width="19.42578125" bestFit="1" customWidth="1"/>
    <col min="9" max="9" width="15.42578125" bestFit="1" customWidth="1"/>
  </cols>
  <sheetData>
    <row r="1" spans="1:9" ht="15.75" thickBot="1" x14ac:dyDescent="0.3">
      <c r="D1" s="1" t="s">
        <v>0</v>
      </c>
      <c r="E1" s="2"/>
      <c r="G1" s="3"/>
      <c r="H1" s="1" t="s">
        <v>1</v>
      </c>
      <c r="I1" s="2"/>
    </row>
    <row r="2" spans="1:9" ht="15.75" thickBot="1" x14ac:dyDescent="0.3">
      <c r="A2" s="20" t="s">
        <v>2</v>
      </c>
      <c r="B2" s="21">
        <v>1</v>
      </c>
      <c r="E2" s="2"/>
      <c r="G2" s="3"/>
      <c r="I2" s="2"/>
    </row>
    <row r="3" spans="1:9" ht="15.75" thickBot="1" x14ac:dyDescent="0.3">
      <c r="A3" s="32" t="s">
        <v>3</v>
      </c>
      <c r="B3" s="33"/>
      <c r="C3" s="34"/>
      <c r="D3" s="22">
        <f>SUM(G:G)</f>
        <v>149645.27999999982</v>
      </c>
      <c r="E3" s="32" t="s">
        <v>4</v>
      </c>
      <c r="F3" s="33"/>
      <c r="G3" s="34"/>
      <c r="H3" s="22">
        <f>SUM(I:I)</f>
        <v>0</v>
      </c>
      <c r="I3" s="2"/>
    </row>
    <row r="4" spans="1:9" ht="15.75" thickBot="1" x14ac:dyDescent="0.3">
      <c r="A4" s="23" t="s">
        <v>5</v>
      </c>
      <c r="B4" s="24">
        <v>0</v>
      </c>
      <c r="C4" s="4" t="s">
        <v>6</v>
      </c>
      <c r="D4" s="25">
        <f>ROUND($D$3*B4,2)</f>
        <v>0</v>
      </c>
      <c r="E4" s="5" t="s">
        <v>7</v>
      </c>
      <c r="F4" s="41">
        <v>0</v>
      </c>
      <c r="G4" s="4" t="s">
        <v>6</v>
      </c>
      <c r="H4" s="25">
        <f>ROUND($H$3*F4,2)</f>
        <v>0</v>
      </c>
      <c r="I4" s="2"/>
    </row>
    <row r="5" spans="1:9" ht="15.75" thickBot="1" x14ac:dyDescent="0.3">
      <c r="A5" s="23" t="s">
        <v>8</v>
      </c>
      <c r="B5" s="24">
        <v>0</v>
      </c>
      <c r="C5" s="4" t="s">
        <v>9</v>
      </c>
      <c r="D5" s="25">
        <f>ROUND($D$3*B5,2)</f>
        <v>0</v>
      </c>
      <c r="E5" s="5" t="s">
        <v>10</v>
      </c>
      <c r="F5" s="41">
        <v>0</v>
      </c>
      <c r="G5" s="4" t="s">
        <v>9</v>
      </c>
      <c r="H5" s="25">
        <f>ROUND($H$3*F5,2)</f>
        <v>0</v>
      </c>
      <c r="I5" s="2"/>
    </row>
    <row r="6" spans="1:9" ht="15.75" thickBot="1" x14ac:dyDescent="0.3">
      <c r="A6" s="35" t="s">
        <v>11</v>
      </c>
      <c r="B6" s="36"/>
      <c r="C6" s="37"/>
      <c r="D6" s="25">
        <f>SUM(D3,D4,D5)</f>
        <v>149645.27999999982</v>
      </c>
      <c r="E6" s="35" t="s">
        <v>12</v>
      </c>
      <c r="F6" s="36"/>
      <c r="G6" s="37"/>
      <c r="H6" s="25">
        <f>SUM(H3,H4,H5)</f>
        <v>0</v>
      </c>
      <c r="I6" s="2"/>
    </row>
    <row r="7" spans="1:9" ht="15.75" thickBot="1" x14ac:dyDescent="0.3">
      <c r="A7" s="26" t="s">
        <v>13</v>
      </c>
      <c r="B7" s="27">
        <v>0</v>
      </c>
      <c r="C7" s="4" t="s">
        <v>14</v>
      </c>
      <c r="D7" s="25">
        <f>ROUND($D$6*B7,2)</f>
        <v>0</v>
      </c>
      <c r="E7" s="6" t="s">
        <v>13</v>
      </c>
      <c r="F7" s="11">
        <v>0</v>
      </c>
      <c r="G7" s="4" t="s">
        <v>14</v>
      </c>
      <c r="H7" s="25">
        <f>ROUND($H$6*F7,2)</f>
        <v>0</v>
      </c>
      <c r="I7" s="2"/>
    </row>
    <row r="8" spans="1:9" ht="15.75" thickBot="1" x14ac:dyDescent="0.3">
      <c r="A8" s="38" t="s">
        <v>15</v>
      </c>
      <c r="B8" s="39"/>
      <c r="C8" s="40"/>
      <c r="D8" s="28">
        <f>SUM(D6:D7)</f>
        <v>149645.27999999982</v>
      </c>
      <c r="E8" s="38" t="s">
        <v>16</v>
      </c>
      <c r="F8" s="39"/>
      <c r="G8" s="40"/>
      <c r="H8" s="28">
        <f>SUM(H6:H7)</f>
        <v>0</v>
      </c>
      <c r="I8" s="2"/>
    </row>
    <row r="9" spans="1:9" ht="15.75" thickBot="1" x14ac:dyDescent="0.3">
      <c r="E9" s="2"/>
      <c r="G9" s="3"/>
      <c r="I9" s="2"/>
    </row>
    <row r="10" spans="1:9" ht="15.75" thickBot="1" x14ac:dyDescent="0.3">
      <c r="A10" s="7"/>
      <c r="E10" s="2"/>
      <c r="F10" s="30" t="s">
        <v>17</v>
      </c>
      <c r="G10" s="31"/>
      <c r="H10" s="30" t="s">
        <v>18</v>
      </c>
      <c r="I10" s="31"/>
    </row>
    <row r="11" spans="1:9" x14ac:dyDescent="0.25">
      <c r="A11" s="8" t="s">
        <v>19</v>
      </c>
      <c r="B11" s="8" t="s">
        <v>20</v>
      </c>
      <c r="C11" s="8" t="s">
        <v>21</v>
      </c>
      <c r="D11" s="8" t="s">
        <v>22</v>
      </c>
      <c r="E11" s="12" t="s">
        <v>23</v>
      </c>
      <c r="F11" s="13" t="s">
        <v>24</v>
      </c>
      <c r="G11" s="8" t="s">
        <v>25</v>
      </c>
      <c r="H11" s="8" t="s">
        <v>26</v>
      </c>
      <c r="I11" s="8" t="s">
        <v>27</v>
      </c>
    </row>
    <row r="12" spans="1:9" x14ac:dyDescent="0.25">
      <c r="A12" s="14" t="s">
        <v>28</v>
      </c>
      <c r="B12" s="14" t="s">
        <v>29</v>
      </c>
      <c r="C12" s="14" t="s">
        <v>102</v>
      </c>
      <c r="D12" s="14"/>
      <c r="E12" s="15"/>
      <c r="F12" s="16"/>
      <c r="G12" s="17"/>
      <c r="H12" s="42"/>
      <c r="I12" s="29"/>
    </row>
    <row r="13" spans="1:9" x14ac:dyDescent="0.25">
      <c r="A13" s="14" t="s">
        <v>156</v>
      </c>
      <c r="B13" s="14" t="s">
        <v>157</v>
      </c>
      <c r="C13" s="14" t="s">
        <v>158</v>
      </c>
      <c r="D13" s="14"/>
      <c r="E13" s="15"/>
      <c r="F13" s="16"/>
      <c r="G13" s="17"/>
      <c r="H13" s="42"/>
      <c r="I13" s="29"/>
    </row>
    <row r="14" spans="1:9" x14ac:dyDescent="0.25">
      <c r="A14" s="14" t="s">
        <v>156</v>
      </c>
      <c r="B14" s="14" t="s">
        <v>31</v>
      </c>
      <c r="C14" s="7" t="s">
        <v>30</v>
      </c>
      <c r="D14" t="s">
        <v>101</v>
      </c>
      <c r="E14">
        <v>21450</v>
      </c>
      <c r="F14" s="10">
        <v>3.48</v>
      </c>
      <c r="G14" s="18">
        <f>ROUND(E14*F14,2)</f>
        <v>74646</v>
      </c>
      <c r="H14" s="9"/>
      <c r="I14" s="29">
        <f>ROUND(E14*H14,2)</f>
        <v>0</v>
      </c>
    </row>
    <row r="15" spans="1:9" x14ac:dyDescent="0.25">
      <c r="A15" s="14" t="s">
        <v>156</v>
      </c>
      <c r="B15" s="14" t="s">
        <v>33</v>
      </c>
      <c r="C15" s="7" t="s">
        <v>32</v>
      </c>
      <c r="D15" t="s">
        <v>101</v>
      </c>
      <c r="E15" s="19">
        <v>6300</v>
      </c>
      <c r="F15" s="10">
        <v>2.12</v>
      </c>
      <c r="G15" s="18">
        <f t="shared" ref="G15:G74" si="0">ROUND(E15*F15,2)</f>
        <v>13356</v>
      </c>
      <c r="H15" s="9"/>
      <c r="I15" s="29">
        <f t="shared" ref="I15:I74" si="1">ROUND(E15*H15,2)</f>
        <v>0</v>
      </c>
    </row>
    <row r="16" spans="1:9" x14ac:dyDescent="0.25">
      <c r="A16" s="14" t="s">
        <v>156</v>
      </c>
      <c r="B16" s="14" t="s">
        <v>35</v>
      </c>
      <c r="C16" s="7" t="s">
        <v>34</v>
      </c>
      <c r="D16" t="s">
        <v>101</v>
      </c>
      <c r="E16" s="19">
        <v>600</v>
      </c>
      <c r="F16" s="10">
        <v>6.47</v>
      </c>
      <c r="G16" s="18">
        <f t="shared" si="0"/>
        <v>3882</v>
      </c>
      <c r="H16" s="9"/>
      <c r="I16" s="29">
        <f t="shared" si="1"/>
        <v>0</v>
      </c>
    </row>
    <row r="17" spans="1:9" x14ac:dyDescent="0.25">
      <c r="A17" s="14" t="s">
        <v>156</v>
      </c>
      <c r="B17" s="14" t="s">
        <v>38</v>
      </c>
      <c r="C17" s="7" t="s">
        <v>37</v>
      </c>
      <c r="D17" t="s">
        <v>101</v>
      </c>
      <c r="E17" s="19">
        <v>30</v>
      </c>
      <c r="F17" s="10">
        <v>2.12</v>
      </c>
      <c r="G17" s="18">
        <f t="shared" si="0"/>
        <v>63.6</v>
      </c>
      <c r="H17" s="9"/>
      <c r="I17" s="29">
        <f t="shared" si="1"/>
        <v>0</v>
      </c>
    </row>
    <row r="18" spans="1:9" x14ac:dyDescent="0.25">
      <c r="A18" s="14" t="s">
        <v>156</v>
      </c>
      <c r="B18" s="14" t="s">
        <v>40</v>
      </c>
      <c r="C18" s="7" t="s">
        <v>39</v>
      </c>
      <c r="D18" t="s">
        <v>101</v>
      </c>
      <c r="E18" s="19">
        <v>30</v>
      </c>
      <c r="F18" s="10">
        <v>3.18</v>
      </c>
      <c r="G18" s="18">
        <f t="shared" si="0"/>
        <v>95.4</v>
      </c>
      <c r="H18" s="9"/>
      <c r="I18" s="29">
        <f t="shared" si="1"/>
        <v>0</v>
      </c>
    </row>
    <row r="19" spans="1:9" x14ac:dyDescent="0.25">
      <c r="A19" s="14" t="s">
        <v>156</v>
      </c>
      <c r="B19" s="14" t="s">
        <v>42</v>
      </c>
      <c r="C19" s="7" t="s">
        <v>41</v>
      </c>
      <c r="D19" t="s">
        <v>101</v>
      </c>
      <c r="E19" s="19">
        <v>30</v>
      </c>
      <c r="F19" s="10">
        <v>31.84</v>
      </c>
      <c r="G19" s="18">
        <f t="shared" si="0"/>
        <v>955.2</v>
      </c>
      <c r="H19" s="9"/>
      <c r="I19" s="29">
        <f t="shared" si="1"/>
        <v>0</v>
      </c>
    </row>
    <row r="20" spans="1:9" x14ac:dyDescent="0.25">
      <c r="A20" s="14" t="s">
        <v>156</v>
      </c>
      <c r="B20" s="14" t="s">
        <v>45</v>
      </c>
      <c r="C20" s="7" t="s">
        <v>43</v>
      </c>
      <c r="D20" t="s">
        <v>101</v>
      </c>
      <c r="E20" s="19">
        <v>1290</v>
      </c>
      <c r="F20" s="10">
        <v>7.43</v>
      </c>
      <c r="G20" s="18">
        <f t="shared" si="0"/>
        <v>9584.7000000000007</v>
      </c>
      <c r="H20" s="9"/>
      <c r="I20" s="29">
        <f t="shared" si="1"/>
        <v>0</v>
      </c>
    </row>
    <row r="21" spans="1:9" x14ac:dyDescent="0.25">
      <c r="A21" s="14" t="s">
        <v>156</v>
      </c>
      <c r="B21" s="14" t="s">
        <v>47</v>
      </c>
      <c r="C21" s="7" t="s">
        <v>44</v>
      </c>
      <c r="D21" t="s">
        <v>101</v>
      </c>
      <c r="E21" s="19">
        <v>510</v>
      </c>
      <c r="F21" s="10">
        <v>6.9</v>
      </c>
      <c r="G21" s="18">
        <f t="shared" si="0"/>
        <v>3519</v>
      </c>
      <c r="H21" s="9"/>
      <c r="I21" s="29">
        <f t="shared" si="1"/>
        <v>0</v>
      </c>
    </row>
    <row r="22" spans="1:9" x14ac:dyDescent="0.25">
      <c r="A22" s="14" t="s">
        <v>156</v>
      </c>
      <c r="B22" s="14" t="s">
        <v>49</v>
      </c>
      <c r="C22" s="7" t="s">
        <v>46</v>
      </c>
      <c r="D22" t="s">
        <v>101</v>
      </c>
      <c r="E22" s="19">
        <v>2010</v>
      </c>
      <c r="F22" s="10">
        <v>2.12</v>
      </c>
      <c r="G22" s="18">
        <f t="shared" si="0"/>
        <v>4261.2</v>
      </c>
      <c r="H22" s="9"/>
      <c r="I22" s="29">
        <f t="shared" si="1"/>
        <v>0</v>
      </c>
    </row>
    <row r="23" spans="1:9" x14ac:dyDescent="0.25">
      <c r="A23" s="14" t="s">
        <v>156</v>
      </c>
      <c r="B23" s="14" t="s">
        <v>103</v>
      </c>
      <c r="C23" s="7" t="s">
        <v>48</v>
      </c>
      <c r="D23" t="s">
        <v>101</v>
      </c>
      <c r="E23" s="19">
        <v>15</v>
      </c>
      <c r="F23" s="10">
        <v>36.08</v>
      </c>
      <c r="G23" s="18">
        <f t="shared" si="0"/>
        <v>541.20000000000005</v>
      </c>
      <c r="H23" s="9"/>
      <c r="I23" s="29">
        <f t="shared" si="1"/>
        <v>0</v>
      </c>
    </row>
    <row r="24" spans="1:9" x14ac:dyDescent="0.25">
      <c r="A24" s="14" t="s">
        <v>156</v>
      </c>
      <c r="B24" s="14" t="s">
        <v>104</v>
      </c>
      <c r="C24" s="7" t="s">
        <v>50</v>
      </c>
      <c r="D24" t="s">
        <v>101</v>
      </c>
      <c r="E24" s="19">
        <v>600</v>
      </c>
      <c r="F24" s="10">
        <v>48</v>
      </c>
      <c r="G24" s="18">
        <f t="shared" si="0"/>
        <v>28800</v>
      </c>
      <c r="H24" s="9"/>
      <c r="I24" s="29">
        <f t="shared" si="1"/>
        <v>0</v>
      </c>
    </row>
    <row r="25" spans="1:9" x14ac:dyDescent="0.25">
      <c r="A25" s="14" t="s">
        <v>156</v>
      </c>
      <c r="B25" s="14" t="s">
        <v>105</v>
      </c>
      <c r="C25" t="s">
        <v>51</v>
      </c>
      <c r="D25" t="s">
        <v>101</v>
      </c>
      <c r="E25">
        <v>3</v>
      </c>
      <c r="F25" s="10">
        <v>2.12</v>
      </c>
      <c r="G25" s="18">
        <f t="shared" si="0"/>
        <v>6.36</v>
      </c>
      <c r="H25" s="9"/>
      <c r="I25" s="29">
        <f t="shared" si="1"/>
        <v>0</v>
      </c>
    </row>
    <row r="26" spans="1:9" x14ac:dyDescent="0.25">
      <c r="A26" s="14" t="s">
        <v>156</v>
      </c>
      <c r="B26" s="14" t="s">
        <v>106</v>
      </c>
      <c r="C26" t="s">
        <v>52</v>
      </c>
      <c r="D26" t="s">
        <v>101</v>
      </c>
      <c r="E26">
        <v>3</v>
      </c>
      <c r="F26" s="10">
        <v>1.06</v>
      </c>
      <c r="G26" s="18">
        <f t="shared" si="0"/>
        <v>3.18</v>
      </c>
      <c r="H26" s="9"/>
      <c r="I26" s="29">
        <f t="shared" si="1"/>
        <v>0</v>
      </c>
    </row>
    <row r="27" spans="1:9" x14ac:dyDescent="0.25">
      <c r="A27" s="14" t="s">
        <v>156</v>
      </c>
      <c r="B27" s="14" t="s">
        <v>107</v>
      </c>
      <c r="C27" t="s">
        <v>53</v>
      </c>
      <c r="D27" t="s">
        <v>101</v>
      </c>
      <c r="E27">
        <v>3</v>
      </c>
      <c r="F27" s="10">
        <v>1.59</v>
      </c>
      <c r="G27" s="18">
        <f t="shared" si="0"/>
        <v>4.7699999999999996</v>
      </c>
      <c r="H27" s="9"/>
      <c r="I27" s="29">
        <f t="shared" si="1"/>
        <v>0</v>
      </c>
    </row>
    <row r="28" spans="1:9" x14ac:dyDescent="0.25">
      <c r="A28" s="14" t="s">
        <v>156</v>
      </c>
      <c r="B28" s="14" t="s">
        <v>108</v>
      </c>
      <c r="C28" t="s">
        <v>54</v>
      </c>
      <c r="D28" t="s">
        <v>101</v>
      </c>
      <c r="E28">
        <v>3</v>
      </c>
      <c r="F28" s="10">
        <v>1.59</v>
      </c>
      <c r="G28" s="18">
        <f t="shared" si="0"/>
        <v>4.7699999999999996</v>
      </c>
      <c r="H28" s="9"/>
      <c r="I28" s="29">
        <f t="shared" si="1"/>
        <v>0</v>
      </c>
    </row>
    <row r="29" spans="1:9" x14ac:dyDescent="0.25">
      <c r="A29" s="14" t="s">
        <v>156</v>
      </c>
      <c r="B29" s="14" t="s">
        <v>109</v>
      </c>
      <c r="C29" t="s">
        <v>55</v>
      </c>
      <c r="D29" t="s">
        <v>101</v>
      </c>
      <c r="E29">
        <v>60</v>
      </c>
      <c r="F29" s="10">
        <v>5.84</v>
      </c>
      <c r="G29" s="18">
        <f t="shared" si="0"/>
        <v>350.4</v>
      </c>
      <c r="H29" s="9"/>
      <c r="I29" s="29">
        <f t="shared" si="1"/>
        <v>0</v>
      </c>
    </row>
    <row r="30" spans="1:9" x14ac:dyDescent="0.25">
      <c r="A30" s="14" t="s">
        <v>156</v>
      </c>
      <c r="B30" s="14" t="s">
        <v>110</v>
      </c>
      <c r="C30" t="s">
        <v>56</v>
      </c>
      <c r="D30" t="s">
        <v>101</v>
      </c>
      <c r="E30">
        <v>60</v>
      </c>
      <c r="F30" s="10">
        <v>25</v>
      </c>
      <c r="G30" s="18">
        <f t="shared" si="0"/>
        <v>1500</v>
      </c>
      <c r="H30" s="9"/>
      <c r="I30" s="29">
        <f t="shared" si="1"/>
        <v>0</v>
      </c>
    </row>
    <row r="31" spans="1:9" x14ac:dyDescent="0.25">
      <c r="A31" s="14" t="s">
        <v>156</v>
      </c>
      <c r="B31" s="14" t="s">
        <v>111</v>
      </c>
      <c r="C31" t="s">
        <v>57</v>
      </c>
      <c r="D31" t="s">
        <v>101</v>
      </c>
      <c r="E31">
        <v>60</v>
      </c>
      <c r="F31" s="10">
        <v>30</v>
      </c>
      <c r="G31" s="18">
        <f t="shared" si="0"/>
        <v>1800</v>
      </c>
      <c r="H31" s="9"/>
      <c r="I31" s="29">
        <f t="shared" si="1"/>
        <v>0</v>
      </c>
    </row>
    <row r="32" spans="1:9" x14ac:dyDescent="0.25">
      <c r="A32" s="14" t="s">
        <v>156</v>
      </c>
      <c r="B32" s="14" t="s">
        <v>112</v>
      </c>
      <c r="C32" t="s">
        <v>58</v>
      </c>
      <c r="D32" t="s">
        <v>101</v>
      </c>
      <c r="E32">
        <v>45</v>
      </c>
      <c r="F32" s="10">
        <v>12.73</v>
      </c>
      <c r="G32" s="18">
        <f t="shared" si="0"/>
        <v>572.85</v>
      </c>
      <c r="H32" s="9"/>
      <c r="I32" s="29">
        <f t="shared" si="1"/>
        <v>0</v>
      </c>
    </row>
    <row r="33" spans="1:9" x14ac:dyDescent="0.25">
      <c r="A33" s="14" t="s">
        <v>156</v>
      </c>
      <c r="B33" s="14" t="s">
        <v>113</v>
      </c>
      <c r="C33" t="s">
        <v>59</v>
      </c>
      <c r="D33" t="s">
        <v>101</v>
      </c>
      <c r="E33">
        <v>45</v>
      </c>
      <c r="F33" s="10">
        <v>15.92</v>
      </c>
      <c r="G33" s="18">
        <f t="shared" si="0"/>
        <v>716.4</v>
      </c>
      <c r="H33" s="9"/>
      <c r="I33" s="29">
        <f t="shared" si="1"/>
        <v>0</v>
      </c>
    </row>
    <row r="34" spans="1:9" x14ac:dyDescent="0.25">
      <c r="A34" s="14" t="s">
        <v>156</v>
      </c>
      <c r="B34" s="14" t="s">
        <v>114</v>
      </c>
      <c r="C34" t="s">
        <v>60</v>
      </c>
      <c r="D34" t="s">
        <v>101</v>
      </c>
      <c r="E34">
        <v>45</v>
      </c>
      <c r="F34" s="10">
        <v>15.92</v>
      </c>
      <c r="G34" s="18">
        <f t="shared" si="0"/>
        <v>716.4</v>
      </c>
      <c r="H34" s="9"/>
      <c r="I34" s="29">
        <f t="shared" si="1"/>
        <v>0</v>
      </c>
    </row>
    <row r="35" spans="1:9" x14ac:dyDescent="0.25">
      <c r="A35" s="14" t="s">
        <v>156</v>
      </c>
      <c r="B35" s="14" t="s">
        <v>115</v>
      </c>
      <c r="C35" t="s">
        <v>61</v>
      </c>
      <c r="D35" t="s">
        <v>101</v>
      </c>
      <c r="E35">
        <v>3</v>
      </c>
      <c r="F35" s="10">
        <v>4.1399999999999997</v>
      </c>
      <c r="G35" s="18">
        <f t="shared" si="0"/>
        <v>12.42</v>
      </c>
      <c r="H35" s="9"/>
      <c r="I35" s="29">
        <f t="shared" si="1"/>
        <v>0</v>
      </c>
    </row>
    <row r="36" spans="1:9" x14ac:dyDescent="0.25">
      <c r="A36" s="14" t="s">
        <v>156</v>
      </c>
      <c r="B36" s="14" t="s">
        <v>116</v>
      </c>
      <c r="C36" t="s">
        <v>62</v>
      </c>
      <c r="D36" t="s">
        <v>101</v>
      </c>
      <c r="E36">
        <v>3</v>
      </c>
      <c r="F36" s="10">
        <v>5.84</v>
      </c>
      <c r="G36" s="18">
        <f t="shared" si="0"/>
        <v>17.52</v>
      </c>
      <c r="H36" s="9"/>
      <c r="I36" s="29">
        <f t="shared" si="1"/>
        <v>0</v>
      </c>
    </row>
    <row r="37" spans="1:9" x14ac:dyDescent="0.25">
      <c r="A37" s="14" t="s">
        <v>156</v>
      </c>
      <c r="B37" s="14" t="s">
        <v>117</v>
      </c>
      <c r="C37" t="s">
        <v>63</v>
      </c>
      <c r="D37" t="s">
        <v>101</v>
      </c>
      <c r="E37">
        <v>3</v>
      </c>
      <c r="F37" s="10">
        <v>5.84</v>
      </c>
      <c r="G37" s="18">
        <f t="shared" si="0"/>
        <v>17.52</v>
      </c>
      <c r="H37" s="9"/>
      <c r="I37" s="29">
        <f t="shared" si="1"/>
        <v>0</v>
      </c>
    </row>
    <row r="38" spans="1:9" x14ac:dyDescent="0.25">
      <c r="A38" s="14" t="s">
        <v>156</v>
      </c>
      <c r="B38" s="14" t="s">
        <v>118</v>
      </c>
      <c r="C38" t="s">
        <v>64</v>
      </c>
      <c r="D38" t="s">
        <v>101</v>
      </c>
      <c r="E38">
        <v>3</v>
      </c>
      <c r="F38" s="10">
        <v>5.84</v>
      </c>
      <c r="G38" s="18">
        <f t="shared" si="0"/>
        <v>17.52</v>
      </c>
      <c r="H38" s="9"/>
      <c r="I38" s="29">
        <f t="shared" si="1"/>
        <v>0</v>
      </c>
    </row>
    <row r="39" spans="1:9" x14ac:dyDescent="0.25">
      <c r="A39" s="14" t="s">
        <v>156</v>
      </c>
      <c r="B39" s="14" t="s">
        <v>119</v>
      </c>
      <c r="C39" t="s">
        <v>65</v>
      </c>
      <c r="D39" t="s">
        <v>101</v>
      </c>
      <c r="E39">
        <v>3</v>
      </c>
      <c r="F39" s="10">
        <v>5.84</v>
      </c>
      <c r="G39" s="18">
        <f t="shared" si="0"/>
        <v>17.52</v>
      </c>
      <c r="H39" s="9"/>
      <c r="I39" s="29">
        <f t="shared" si="1"/>
        <v>0</v>
      </c>
    </row>
    <row r="40" spans="1:9" x14ac:dyDescent="0.25">
      <c r="A40" s="14" t="s">
        <v>156</v>
      </c>
      <c r="B40" s="14" t="s">
        <v>120</v>
      </c>
      <c r="C40" t="s">
        <v>66</v>
      </c>
      <c r="D40" t="s">
        <v>101</v>
      </c>
      <c r="E40">
        <v>3</v>
      </c>
      <c r="F40" s="10">
        <v>5.84</v>
      </c>
      <c r="G40" s="18">
        <f t="shared" si="0"/>
        <v>17.52</v>
      </c>
      <c r="H40" s="9"/>
      <c r="I40" s="29">
        <f t="shared" si="1"/>
        <v>0</v>
      </c>
    </row>
    <row r="41" spans="1:9" x14ac:dyDescent="0.25">
      <c r="A41" s="14" t="s">
        <v>156</v>
      </c>
      <c r="B41" s="14" t="s">
        <v>121</v>
      </c>
      <c r="C41" t="s">
        <v>67</v>
      </c>
      <c r="D41" t="s">
        <v>101</v>
      </c>
      <c r="E41">
        <v>3</v>
      </c>
      <c r="F41" s="10">
        <v>5.84</v>
      </c>
      <c r="G41" s="18">
        <f t="shared" si="0"/>
        <v>17.52</v>
      </c>
      <c r="H41" s="9"/>
      <c r="I41" s="29">
        <f t="shared" si="1"/>
        <v>0</v>
      </c>
    </row>
    <row r="42" spans="1:9" x14ac:dyDescent="0.25">
      <c r="A42" s="14" t="s">
        <v>156</v>
      </c>
      <c r="B42" s="14" t="s">
        <v>122</v>
      </c>
      <c r="C42" t="s">
        <v>68</v>
      </c>
      <c r="D42" t="s">
        <v>101</v>
      </c>
      <c r="E42">
        <v>3</v>
      </c>
      <c r="F42" s="10">
        <v>5.84</v>
      </c>
      <c r="G42" s="18">
        <f t="shared" si="0"/>
        <v>17.52</v>
      </c>
      <c r="H42" s="9"/>
      <c r="I42" s="29">
        <f t="shared" si="1"/>
        <v>0</v>
      </c>
    </row>
    <row r="43" spans="1:9" x14ac:dyDescent="0.25">
      <c r="A43" s="14" t="s">
        <v>156</v>
      </c>
      <c r="B43" s="14" t="s">
        <v>123</v>
      </c>
      <c r="C43" t="s">
        <v>69</v>
      </c>
      <c r="D43" t="s">
        <v>101</v>
      </c>
      <c r="E43">
        <v>3</v>
      </c>
      <c r="F43" s="10">
        <v>7.43</v>
      </c>
      <c r="G43" s="18">
        <f t="shared" si="0"/>
        <v>22.29</v>
      </c>
      <c r="H43" s="9"/>
      <c r="I43" s="29">
        <f t="shared" si="1"/>
        <v>0</v>
      </c>
    </row>
    <row r="44" spans="1:9" x14ac:dyDescent="0.25">
      <c r="A44" s="14" t="s">
        <v>156</v>
      </c>
      <c r="B44" s="14" t="s">
        <v>124</v>
      </c>
      <c r="C44" t="s">
        <v>70</v>
      </c>
      <c r="D44" t="s">
        <v>101</v>
      </c>
      <c r="E44">
        <v>15</v>
      </c>
      <c r="F44" s="10">
        <v>0.96</v>
      </c>
      <c r="G44" s="18">
        <f t="shared" si="0"/>
        <v>14.4</v>
      </c>
      <c r="H44" s="9"/>
      <c r="I44" s="29">
        <f t="shared" si="1"/>
        <v>0</v>
      </c>
    </row>
    <row r="45" spans="1:9" x14ac:dyDescent="0.25">
      <c r="A45" s="14" t="s">
        <v>156</v>
      </c>
      <c r="B45" s="14" t="s">
        <v>125</v>
      </c>
      <c r="C45" t="s">
        <v>71</v>
      </c>
      <c r="D45" t="s">
        <v>101</v>
      </c>
      <c r="E45">
        <v>30</v>
      </c>
      <c r="F45" s="10">
        <v>3.71</v>
      </c>
      <c r="G45" s="18">
        <f t="shared" si="0"/>
        <v>111.3</v>
      </c>
      <c r="H45" s="9"/>
      <c r="I45" s="29">
        <f t="shared" si="1"/>
        <v>0</v>
      </c>
    </row>
    <row r="46" spans="1:9" x14ac:dyDescent="0.25">
      <c r="A46" s="14" t="s">
        <v>156</v>
      </c>
      <c r="B46" s="14" t="s">
        <v>126</v>
      </c>
      <c r="C46" t="s">
        <v>72</v>
      </c>
      <c r="D46" t="s">
        <v>101</v>
      </c>
      <c r="E46">
        <v>15</v>
      </c>
      <c r="F46" s="10">
        <v>0.96</v>
      </c>
      <c r="G46" s="18">
        <f t="shared" si="0"/>
        <v>14.4</v>
      </c>
      <c r="H46" s="9"/>
      <c r="I46" s="29">
        <f t="shared" si="1"/>
        <v>0</v>
      </c>
    </row>
    <row r="47" spans="1:9" x14ac:dyDescent="0.25">
      <c r="A47" s="14" t="s">
        <v>156</v>
      </c>
      <c r="B47" s="14" t="s">
        <v>127</v>
      </c>
      <c r="C47" t="s">
        <v>73</v>
      </c>
      <c r="D47" t="s">
        <v>101</v>
      </c>
      <c r="E47">
        <v>15</v>
      </c>
      <c r="F47" s="10">
        <v>0.96</v>
      </c>
      <c r="G47" s="18">
        <f t="shared" si="0"/>
        <v>14.4</v>
      </c>
      <c r="H47" s="9"/>
      <c r="I47" s="29">
        <f t="shared" si="1"/>
        <v>0</v>
      </c>
    </row>
    <row r="48" spans="1:9" x14ac:dyDescent="0.25">
      <c r="A48" s="14" t="s">
        <v>156</v>
      </c>
      <c r="B48" s="14" t="s">
        <v>128</v>
      </c>
      <c r="C48" t="s">
        <v>74</v>
      </c>
      <c r="D48" t="s">
        <v>101</v>
      </c>
      <c r="E48">
        <v>15</v>
      </c>
      <c r="F48" s="10">
        <v>6.37</v>
      </c>
      <c r="G48" s="18">
        <f t="shared" si="0"/>
        <v>95.55</v>
      </c>
      <c r="H48" s="9"/>
      <c r="I48" s="29">
        <f t="shared" si="1"/>
        <v>0</v>
      </c>
    </row>
    <row r="49" spans="1:9" x14ac:dyDescent="0.25">
      <c r="A49" s="14" t="s">
        <v>156</v>
      </c>
      <c r="B49" s="14" t="s">
        <v>129</v>
      </c>
      <c r="C49" t="s">
        <v>75</v>
      </c>
      <c r="D49" t="s">
        <v>101</v>
      </c>
      <c r="E49">
        <v>15</v>
      </c>
      <c r="F49" s="10">
        <v>0.96</v>
      </c>
      <c r="G49" s="18">
        <f t="shared" si="0"/>
        <v>14.4</v>
      </c>
      <c r="H49" s="9"/>
      <c r="I49" s="29">
        <f t="shared" si="1"/>
        <v>0</v>
      </c>
    </row>
    <row r="50" spans="1:9" x14ac:dyDescent="0.25">
      <c r="A50" s="14" t="s">
        <v>156</v>
      </c>
      <c r="B50" s="14" t="s">
        <v>130</v>
      </c>
      <c r="C50" t="s">
        <v>76</v>
      </c>
      <c r="D50" t="s">
        <v>101</v>
      </c>
      <c r="E50">
        <v>15</v>
      </c>
      <c r="F50" s="10">
        <v>5.84</v>
      </c>
      <c r="G50" s="18">
        <f t="shared" si="0"/>
        <v>87.6</v>
      </c>
      <c r="H50" s="9"/>
      <c r="I50" s="29">
        <f t="shared" si="1"/>
        <v>0</v>
      </c>
    </row>
    <row r="51" spans="1:9" x14ac:dyDescent="0.25">
      <c r="A51" s="14" t="s">
        <v>156</v>
      </c>
      <c r="B51" s="14" t="s">
        <v>131</v>
      </c>
      <c r="C51" t="s">
        <v>77</v>
      </c>
      <c r="D51" t="s">
        <v>101</v>
      </c>
      <c r="E51">
        <v>15</v>
      </c>
      <c r="F51" s="10">
        <v>3.71</v>
      </c>
      <c r="G51" s="18">
        <f t="shared" si="0"/>
        <v>55.65</v>
      </c>
      <c r="H51" s="9"/>
      <c r="I51" s="29">
        <f t="shared" si="1"/>
        <v>0</v>
      </c>
    </row>
    <row r="52" spans="1:9" x14ac:dyDescent="0.25">
      <c r="A52" s="14" t="s">
        <v>156</v>
      </c>
      <c r="B52" s="14" t="s">
        <v>132</v>
      </c>
      <c r="C52" t="s">
        <v>78</v>
      </c>
      <c r="D52" t="s">
        <v>101</v>
      </c>
      <c r="E52">
        <v>15</v>
      </c>
      <c r="F52" s="10">
        <v>0.96</v>
      </c>
      <c r="G52" s="18">
        <f t="shared" si="0"/>
        <v>14.4</v>
      </c>
      <c r="H52" s="9"/>
      <c r="I52" s="29">
        <f t="shared" si="1"/>
        <v>0</v>
      </c>
    </row>
    <row r="53" spans="1:9" x14ac:dyDescent="0.25">
      <c r="A53" s="14" t="s">
        <v>156</v>
      </c>
      <c r="B53" s="14" t="s">
        <v>133</v>
      </c>
      <c r="C53" t="s">
        <v>79</v>
      </c>
      <c r="D53" t="s">
        <v>101</v>
      </c>
      <c r="E53">
        <v>15</v>
      </c>
      <c r="F53" s="10">
        <v>5.31</v>
      </c>
      <c r="G53" s="18">
        <f t="shared" si="0"/>
        <v>79.650000000000006</v>
      </c>
      <c r="H53" s="9"/>
      <c r="I53" s="29">
        <f t="shared" si="1"/>
        <v>0</v>
      </c>
    </row>
    <row r="54" spans="1:9" x14ac:dyDescent="0.25">
      <c r="A54" s="14" t="s">
        <v>156</v>
      </c>
      <c r="B54" s="14" t="s">
        <v>134</v>
      </c>
      <c r="C54" t="s">
        <v>80</v>
      </c>
      <c r="D54" t="s">
        <v>101</v>
      </c>
      <c r="E54">
        <v>15</v>
      </c>
      <c r="F54" s="10">
        <v>0.96</v>
      </c>
      <c r="G54" s="18">
        <f t="shared" si="0"/>
        <v>14.4</v>
      </c>
      <c r="H54" s="9"/>
      <c r="I54" s="29">
        <f t="shared" si="1"/>
        <v>0</v>
      </c>
    </row>
    <row r="55" spans="1:9" x14ac:dyDescent="0.25">
      <c r="A55" s="14" t="s">
        <v>156</v>
      </c>
      <c r="B55" s="14" t="s">
        <v>135</v>
      </c>
      <c r="C55" t="s">
        <v>81</v>
      </c>
      <c r="D55" t="s">
        <v>101</v>
      </c>
      <c r="E55">
        <v>15</v>
      </c>
      <c r="F55" s="10">
        <v>3.71</v>
      </c>
      <c r="G55" s="18">
        <f t="shared" si="0"/>
        <v>55.65</v>
      </c>
      <c r="H55" s="9"/>
      <c r="I55" s="29">
        <f t="shared" si="1"/>
        <v>0</v>
      </c>
    </row>
    <row r="56" spans="1:9" x14ac:dyDescent="0.25">
      <c r="A56" s="14" t="s">
        <v>156</v>
      </c>
      <c r="B56" s="14" t="s">
        <v>136</v>
      </c>
      <c r="C56" t="s">
        <v>82</v>
      </c>
      <c r="D56" t="s">
        <v>101</v>
      </c>
      <c r="E56">
        <v>15</v>
      </c>
      <c r="F56" s="10">
        <v>3.71</v>
      </c>
      <c r="G56" s="18">
        <f t="shared" si="0"/>
        <v>55.65</v>
      </c>
      <c r="H56" s="9"/>
      <c r="I56" s="29">
        <f t="shared" si="1"/>
        <v>0</v>
      </c>
    </row>
    <row r="57" spans="1:9" x14ac:dyDescent="0.25">
      <c r="A57" s="14" t="s">
        <v>156</v>
      </c>
      <c r="B57" s="14" t="s">
        <v>137</v>
      </c>
      <c r="C57" t="s">
        <v>83</v>
      </c>
      <c r="D57" t="s">
        <v>101</v>
      </c>
      <c r="E57">
        <v>15</v>
      </c>
      <c r="F57" s="10">
        <v>3.71</v>
      </c>
      <c r="G57" s="18">
        <f t="shared" si="0"/>
        <v>55.65</v>
      </c>
      <c r="H57" s="9"/>
      <c r="I57" s="29">
        <f t="shared" si="1"/>
        <v>0</v>
      </c>
    </row>
    <row r="58" spans="1:9" x14ac:dyDescent="0.25">
      <c r="A58" s="14" t="s">
        <v>156</v>
      </c>
      <c r="B58" s="14" t="s">
        <v>138</v>
      </c>
      <c r="C58" t="s">
        <v>84</v>
      </c>
      <c r="D58" t="s">
        <v>101</v>
      </c>
      <c r="E58">
        <v>15</v>
      </c>
      <c r="F58" s="10">
        <v>3.71</v>
      </c>
      <c r="G58" s="18">
        <f t="shared" si="0"/>
        <v>55.65</v>
      </c>
      <c r="H58" s="9"/>
      <c r="I58" s="29">
        <f t="shared" si="1"/>
        <v>0</v>
      </c>
    </row>
    <row r="59" spans="1:9" x14ac:dyDescent="0.25">
      <c r="A59" s="14" t="s">
        <v>156</v>
      </c>
      <c r="B59" s="14" t="s">
        <v>139</v>
      </c>
      <c r="C59" t="s">
        <v>85</v>
      </c>
      <c r="D59" t="s">
        <v>101</v>
      </c>
      <c r="E59">
        <v>15</v>
      </c>
      <c r="F59" s="10">
        <v>5.31</v>
      </c>
      <c r="G59" s="18">
        <f t="shared" si="0"/>
        <v>79.650000000000006</v>
      </c>
      <c r="H59" s="9"/>
      <c r="I59" s="29">
        <f t="shared" si="1"/>
        <v>0</v>
      </c>
    </row>
    <row r="60" spans="1:9" x14ac:dyDescent="0.25">
      <c r="A60" s="14" t="s">
        <v>156</v>
      </c>
      <c r="B60" s="14" t="s">
        <v>140</v>
      </c>
      <c r="C60" t="s">
        <v>86</v>
      </c>
      <c r="D60" t="s">
        <v>101</v>
      </c>
      <c r="E60">
        <v>9</v>
      </c>
      <c r="F60" s="10">
        <v>18.149999999999999</v>
      </c>
      <c r="G60" s="18">
        <f t="shared" si="0"/>
        <v>163.35</v>
      </c>
      <c r="H60" s="9"/>
      <c r="I60" s="29">
        <f>ROUND(E60*H60,2)</f>
        <v>0</v>
      </c>
    </row>
    <row r="61" spans="1:9" x14ac:dyDescent="0.25">
      <c r="A61" s="14" t="s">
        <v>156</v>
      </c>
      <c r="B61" s="14" t="s">
        <v>141</v>
      </c>
      <c r="C61" t="s">
        <v>87</v>
      </c>
      <c r="D61" t="s">
        <v>101</v>
      </c>
      <c r="E61">
        <v>9</v>
      </c>
      <c r="F61" s="10">
        <v>18.149999999999999</v>
      </c>
      <c r="G61" s="18">
        <f t="shared" si="0"/>
        <v>163.35</v>
      </c>
      <c r="H61" s="9"/>
      <c r="I61" s="29">
        <f t="shared" si="1"/>
        <v>0</v>
      </c>
    </row>
    <row r="62" spans="1:9" x14ac:dyDescent="0.25">
      <c r="A62" s="14" t="s">
        <v>156</v>
      </c>
      <c r="B62" s="14" t="s">
        <v>142</v>
      </c>
      <c r="C62" t="s">
        <v>88</v>
      </c>
      <c r="D62" t="s">
        <v>101</v>
      </c>
      <c r="E62">
        <v>15</v>
      </c>
      <c r="F62" s="10">
        <v>10.89</v>
      </c>
      <c r="G62" s="18">
        <f t="shared" si="0"/>
        <v>163.35</v>
      </c>
      <c r="H62" s="9"/>
      <c r="I62" s="29">
        <f t="shared" si="1"/>
        <v>0</v>
      </c>
    </row>
    <row r="63" spans="1:9" x14ac:dyDescent="0.25">
      <c r="A63" s="14" t="s">
        <v>156</v>
      </c>
      <c r="B63" s="14" t="s">
        <v>143</v>
      </c>
      <c r="C63" t="s">
        <v>89</v>
      </c>
      <c r="D63" t="s">
        <v>101</v>
      </c>
      <c r="E63">
        <v>15</v>
      </c>
      <c r="F63" s="10">
        <v>14.24</v>
      </c>
      <c r="G63" s="18">
        <f t="shared" si="0"/>
        <v>213.6</v>
      </c>
      <c r="H63" s="9"/>
      <c r="I63" s="29">
        <f t="shared" si="1"/>
        <v>0</v>
      </c>
    </row>
    <row r="64" spans="1:9" x14ac:dyDescent="0.25">
      <c r="A64" s="14" t="s">
        <v>156</v>
      </c>
      <c r="B64" s="14" t="s">
        <v>144</v>
      </c>
      <c r="C64" t="s">
        <v>90</v>
      </c>
      <c r="D64" t="s">
        <v>101</v>
      </c>
      <c r="E64">
        <v>15</v>
      </c>
      <c r="F64" s="10">
        <v>16.48</v>
      </c>
      <c r="G64" s="18">
        <f t="shared" si="0"/>
        <v>247.2</v>
      </c>
      <c r="H64" s="9"/>
      <c r="I64" s="29">
        <f t="shared" si="1"/>
        <v>0</v>
      </c>
    </row>
    <row r="65" spans="1:9" x14ac:dyDescent="0.25">
      <c r="A65" s="14" t="s">
        <v>156</v>
      </c>
      <c r="B65" s="14" t="s">
        <v>145</v>
      </c>
      <c r="C65" t="s">
        <v>91</v>
      </c>
      <c r="D65" t="s">
        <v>101</v>
      </c>
      <c r="E65">
        <v>15</v>
      </c>
      <c r="F65" s="10">
        <v>4.05</v>
      </c>
      <c r="G65" s="18">
        <f t="shared" si="0"/>
        <v>60.75</v>
      </c>
      <c r="H65" s="9"/>
      <c r="I65" s="29">
        <f t="shared" si="1"/>
        <v>0</v>
      </c>
    </row>
    <row r="66" spans="1:9" x14ac:dyDescent="0.25">
      <c r="A66" s="14" t="s">
        <v>156</v>
      </c>
      <c r="B66" s="14" t="s">
        <v>146</v>
      </c>
      <c r="C66" t="s">
        <v>92</v>
      </c>
      <c r="D66" t="s">
        <v>101</v>
      </c>
      <c r="E66">
        <v>15</v>
      </c>
      <c r="F66" s="10">
        <v>19.52</v>
      </c>
      <c r="G66" s="18">
        <f t="shared" si="0"/>
        <v>292.8</v>
      </c>
      <c r="H66" s="9"/>
      <c r="I66" s="29">
        <f t="shared" si="1"/>
        <v>0</v>
      </c>
    </row>
    <row r="67" spans="1:9" x14ac:dyDescent="0.25">
      <c r="A67" s="14" t="s">
        <v>156</v>
      </c>
      <c r="B67" s="14" t="s">
        <v>147</v>
      </c>
      <c r="C67" t="s">
        <v>93</v>
      </c>
      <c r="D67" t="s">
        <v>101</v>
      </c>
      <c r="E67">
        <v>15</v>
      </c>
      <c r="F67" s="10">
        <v>17.059999999999999</v>
      </c>
      <c r="G67" s="18">
        <f t="shared" si="0"/>
        <v>255.9</v>
      </c>
      <c r="H67" s="9"/>
      <c r="I67" s="29">
        <f t="shared" si="1"/>
        <v>0</v>
      </c>
    </row>
    <row r="68" spans="1:9" x14ac:dyDescent="0.25">
      <c r="A68" s="14" t="s">
        <v>156</v>
      </c>
      <c r="B68" s="14" t="s">
        <v>148</v>
      </c>
      <c r="C68" t="s">
        <v>94</v>
      </c>
      <c r="D68" t="s">
        <v>101</v>
      </c>
      <c r="E68">
        <v>15</v>
      </c>
      <c r="F68" s="10">
        <v>7.43</v>
      </c>
      <c r="G68" s="18">
        <f>ROUND(E68*F68,2)</f>
        <v>111.45</v>
      </c>
      <c r="H68" s="9"/>
      <c r="I68" s="29">
        <f>ROUND(E68*H68,2)</f>
        <v>0</v>
      </c>
    </row>
    <row r="69" spans="1:9" x14ac:dyDescent="0.25">
      <c r="A69" s="14" t="s">
        <v>156</v>
      </c>
      <c r="B69" s="14" t="s">
        <v>149</v>
      </c>
      <c r="C69" t="s">
        <v>95</v>
      </c>
      <c r="D69" t="s">
        <v>101</v>
      </c>
      <c r="E69">
        <v>15</v>
      </c>
      <c r="F69" s="10">
        <v>17.27</v>
      </c>
      <c r="G69" s="18">
        <f t="shared" si="0"/>
        <v>259.05</v>
      </c>
      <c r="H69" s="9"/>
      <c r="I69" s="29">
        <f t="shared" si="1"/>
        <v>0</v>
      </c>
    </row>
    <row r="70" spans="1:9" x14ac:dyDescent="0.25">
      <c r="A70" s="14" t="s">
        <v>156</v>
      </c>
      <c r="B70" s="14" t="s">
        <v>150</v>
      </c>
      <c r="C70" t="s">
        <v>96</v>
      </c>
      <c r="D70" t="s">
        <v>101</v>
      </c>
      <c r="E70">
        <v>15</v>
      </c>
      <c r="F70" s="10">
        <v>2.93</v>
      </c>
      <c r="G70" s="18">
        <f t="shared" si="0"/>
        <v>43.95</v>
      </c>
      <c r="H70" s="9"/>
      <c r="I70" s="29">
        <f t="shared" si="1"/>
        <v>0</v>
      </c>
    </row>
    <row r="71" spans="1:9" x14ac:dyDescent="0.25">
      <c r="A71" s="14" t="s">
        <v>156</v>
      </c>
      <c r="B71" s="14" t="s">
        <v>151</v>
      </c>
      <c r="C71" t="s">
        <v>97</v>
      </c>
      <c r="D71" t="s">
        <v>101</v>
      </c>
      <c r="E71">
        <v>15</v>
      </c>
      <c r="F71" s="10">
        <v>15.42</v>
      </c>
      <c r="G71" s="18">
        <f t="shared" si="0"/>
        <v>231.3</v>
      </c>
      <c r="H71" s="9"/>
      <c r="I71" s="29">
        <f t="shared" si="1"/>
        <v>0</v>
      </c>
    </row>
    <row r="72" spans="1:9" x14ac:dyDescent="0.25">
      <c r="A72" s="14" t="s">
        <v>156</v>
      </c>
      <c r="B72" s="14" t="s">
        <v>152</v>
      </c>
      <c r="C72" t="s">
        <v>98</v>
      </c>
      <c r="D72" t="s">
        <v>101</v>
      </c>
      <c r="E72">
        <v>15</v>
      </c>
      <c r="F72" s="10">
        <v>19.18</v>
      </c>
      <c r="G72" s="18">
        <f t="shared" si="0"/>
        <v>287.7</v>
      </c>
      <c r="H72" s="9"/>
      <c r="I72" s="29">
        <f t="shared" si="1"/>
        <v>0</v>
      </c>
    </row>
    <row r="73" spans="1:9" x14ac:dyDescent="0.25">
      <c r="A73" s="14" t="s">
        <v>156</v>
      </c>
      <c r="B73" s="14" t="s">
        <v>153</v>
      </c>
      <c r="C73" t="s">
        <v>99</v>
      </c>
      <c r="D73" t="s">
        <v>101</v>
      </c>
      <c r="E73">
        <v>15</v>
      </c>
      <c r="F73" s="10">
        <v>16.82</v>
      </c>
      <c r="G73" s="18">
        <f t="shared" si="0"/>
        <v>252.3</v>
      </c>
      <c r="H73" s="9"/>
      <c r="I73" s="29">
        <f t="shared" si="1"/>
        <v>0</v>
      </c>
    </row>
    <row r="74" spans="1:9" x14ac:dyDescent="0.25">
      <c r="A74" s="14" t="s">
        <v>156</v>
      </c>
      <c r="B74" s="14" t="s">
        <v>154</v>
      </c>
      <c r="C74" t="s">
        <v>100</v>
      </c>
      <c r="D74" t="s">
        <v>101</v>
      </c>
      <c r="E74">
        <v>15</v>
      </c>
      <c r="F74" s="10">
        <v>10.39</v>
      </c>
      <c r="G74" s="18">
        <f t="shared" si="0"/>
        <v>155.85</v>
      </c>
      <c r="H74" s="9"/>
      <c r="I74" s="29">
        <f t="shared" si="1"/>
        <v>0</v>
      </c>
    </row>
    <row r="75" spans="1:9" x14ac:dyDescent="0.25">
      <c r="A75" s="14" t="s">
        <v>161</v>
      </c>
      <c r="B75" s="14" t="s">
        <v>159</v>
      </c>
      <c r="C75" s="14" t="s">
        <v>160</v>
      </c>
      <c r="D75" s="14"/>
      <c r="E75" s="15"/>
      <c r="F75" s="16"/>
      <c r="G75" s="17"/>
      <c r="H75" s="42"/>
      <c r="I75" s="29"/>
    </row>
    <row r="76" spans="1:9" x14ac:dyDescent="0.25">
      <c r="A76" s="14" t="s">
        <v>161</v>
      </c>
      <c r="B76" s="14" t="s">
        <v>155</v>
      </c>
      <c r="C76" s="7" t="s">
        <v>36</v>
      </c>
      <c r="D76" t="s">
        <v>101</v>
      </c>
      <c r="E76" s="19">
        <v>60</v>
      </c>
      <c r="F76" s="10">
        <v>6.47</v>
      </c>
      <c r="G76" s="18">
        <f t="shared" ref="G76" si="2">ROUND(E76*F76,2)</f>
        <v>388.2</v>
      </c>
      <c r="H76" s="9"/>
      <c r="I76" s="29">
        <f t="shared" ref="I76" si="3">ROUND(E76*H76,2)</f>
        <v>0</v>
      </c>
    </row>
  </sheetData>
  <sheetProtection algorithmName="SHA-512" hashValue="Pf0tjn42Iw6I2HFqv221jn8y0koSCA04nUXNQ7uUEPpZmQCfSdfzKhIRIaNPYco8mMD0sfY7LtLkg4fPbB2bbQ==" saltValue="2DT0QeLCUw/DrVqN3jTUV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2024-07-02T10:14:14Z</dcterms:created>
  <dcterms:modified xsi:type="dcterms:W3CDTF">2024-09-27T09:57:42Z</dcterms:modified>
</cp:coreProperties>
</file>