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ED8C72AC-48F4-453C-9064-B8888373E964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definedNames>
    <definedName name="_xlnm._FilterDatabase" localSheetId="0" hidden="1">CERTO!$A$11:$I$27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8" i="1"/>
  <c r="G19" i="1"/>
  <c r="G24" i="1"/>
  <c r="I23" i="1" l="1"/>
  <c r="I24" i="1"/>
  <c r="I25" i="1"/>
  <c r="I26" i="1"/>
  <c r="I27" i="1"/>
  <c r="G20" i="1"/>
  <c r="G21" i="1"/>
  <c r="G23" i="1"/>
  <c r="G25" i="1"/>
  <c r="G26" i="1"/>
  <c r="G27" i="1"/>
  <c r="G17" i="1"/>
  <c r="I17" i="1"/>
  <c r="I18" i="1"/>
  <c r="I19" i="1"/>
  <c r="I20" i="1"/>
  <c r="I21" i="1"/>
  <c r="I15" i="1"/>
  <c r="I16" i="1"/>
  <c r="I14" i="1"/>
  <c r="G15" i="1" l="1"/>
  <c r="G14" i="1"/>
  <c r="F7" i="1"/>
  <c r="H3" i="1" l="1"/>
  <c r="H5" i="1" s="1"/>
  <c r="H4" i="1" l="1"/>
  <c r="H6" i="1" s="1"/>
  <c r="H7" i="1" s="1"/>
  <c r="H8" i="1" s="1"/>
  <c r="D3" i="1" l="1"/>
  <c r="D4" i="1" l="1"/>
  <c r="D5" i="1"/>
  <c r="D6" i="1" l="1"/>
  <c r="D7" i="1" s="1"/>
  <c r="D8" i="1" s="1"/>
</calcChain>
</file>

<file path=xl/sharedStrings.xml><?xml version="1.0" encoding="utf-8"?>
<sst xmlns="http://schemas.openxmlformats.org/spreadsheetml/2006/main" count="85" uniqueCount="70">
  <si>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</si>
  <si>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</si>
  <si>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</si>
  <si>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</si>
  <si>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</si>
  <si>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</si>
  <si>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</si>
  <si>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</si>
  <si>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</si>
  <si>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</si>
  <si>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</si>
  <si>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</si>
  <si>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</si>
  <si>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</si>
  <si>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</si>
  <si>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</si>
  <si>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</si>
  <si>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</si>
  <si>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</si>
  <si>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</si>
  <si>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</si>
  <si>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</si>
  <si>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</si>
  <si>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</si>
  <si>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</si>
  <si>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</si>
  <si>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</si>
  <si>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</si>
  <si>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</si>
  <si>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</si>
  <si>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</si>
  <si>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1.2</t>
  </si>
  <si>
    <t>Campos a rellenar por Metro</t>
  </si>
  <si>
    <t>Campos a rellenar por el ofertante</t>
  </si>
  <si>
    <t>Campos calculados</t>
  </si>
  <si>
    <t/>
  </si>
  <si>
    <t>Ud</t>
  </si>
  <si>
    <t>02</t>
  </si>
  <si>
    <t>m</t>
  </si>
  <si>
    <t>01.01</t>
  </si>
  <si>
    <t>01.02</t>
  </si>
  <si>
    <t>01.03</t>
  </si>
  <si>
    <t>01.04</t>
  </si>
  <si>
    <t>01.05</t>
  </si>
  <si>
    <t>01</t>
  </si>
  <si>
    <t>01.06</t>
  </si>
  <si>
    <t>01.07</t>
  </si>
  <si>
    <t>01.08</t>
  </si>
  <si>
    <t>ESTRUCTURA DEL POZO E HIDRÁULICA</t>
  </si>
  <si>
    <t>INSTALACIÓN ELÉCTRICA Y COMUNICACIONES</t>
  </si>
  <si>
    <t>02.01</t>
  </si>
  <si>
    <t>02.02</t>
  </si>
  <si>
    <t>02.03</t>
  </si>
  <si>
    <t>02.04</t>
  </si>
  <si>
    <t>02.05</t>
  </si>
  <si>
    <t>LIMPIEZA TÉCNICA DEL POZO</t>
  </si>
  <si>
    <t>DISEÑO E INSTALACIÓN DE DECANTADOR</t>
  </si>
  <si>
    <t>SUSTITUCIÓN DEL TUBO DE APORTE</t>
  </si>
  <si>
    <t>SUMINISTRO E INSTALACIÓN DE SENSOR DE NIVEL Y BOYA</t>
  </si>
  <si>
    <t>SUMINISTRO E INSTALACIÓN DE VÁLVULA DE PASO</t>
  </si>
  <si>
    <t>SUMINISTRO E INSTALACIÓN DE VÁLVULA DE RETENCIÓN</t>
  </si>
  <si>
    <t>SUMINISTRO E INSTALACIÓN DE ANTIVIBRATORIO</t>
  </si>
  <si>
    <t>SUMINISTRO E INSTALACIÓN DE TOMA CAM LOOK</t>
  </si>
  <si>
    <t>FOCO PROYECTOR</t>
  </si>
  <si>
    <t>CUADRO DE MANDO Y CONTROL</t>
  </si>
  <si>
    <t>CUADRO DE COMUNICACIONES</t>
  </si>
  <si>
    <t>AUDITORÍA INTEGRACIÓN EN COMMIT + MAESTA + TCE</t>
  </si>
  <si>
    <t>SUMINISTRO DE PAQUETE DE LICENCIAS TELÉFONO IP</t>
  </si>
  <si>
    <t>x</t>
  </si>
  <si>
    <t>REACONDICIONAMIENTO POZOS BOMBAS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</si>
</sst>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center" vertical="top"/>
    </xf>
    <xf numFmtId="4" fontId="0" fillId="0" borderId="0" xfId="0" applyNumberFormat="1"/>
    <xf numFmtId="164" fontId="0" fillId="0" borderId="0" xfId="0" applyNumberFormat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0" fontId="0" fillId="0" borderId="0" xfId="0" applyAlignment="1">
      <alignment horizontal="center"/>
    </xf>
    <xf numFmtId="4" fontId="3" fillId="5" borderId="3" xfId="0" applyNumberFormat="1" applyFont="1" applyFill="1" applyBorder="1" applyAlignment="1">
      <alignment horizontal="center"/>
    </xf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 applyAlignment="1">
      <alignment horizontal="center"/>
    </xf>
    <xf numFmtId="4" fontId="4" fillId="4" borderId="1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 applyAlignment="1">
      <alignment horizontal="center"/>
    </xf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4" fontId="3" fillId="0" borderId="0" xfId="0" applyNumberFormat="1" applyFont="1"/>
    <xf numFmtId="164" fontId="0" fillId="4" borderId="0" xfId="0" applyNumberFormat="1" applyFill="1"/>
    <xf numFmtId="4" fontId="3" fillId="4" borderId="0" xfId="0" applyNumberFormat="1" applyFont="1" applyFill="1"/>
    <xf numFmtId="49" fontId="4" fillId="0" borderId="0" xfId="0" applyNumberFormat="1" applyFont="1"/>
    <xf numFmtId="164" fontId="3" fillId="0" borderId="0" xfId="0" applyNumberFormat="1" applyFont="1"/>
    <xf numFmtId="49" fontId="3" fillId="6" borderId="0" xfId="0" applyNumberFormat="1" applyFont="1" applyFill="1" applyAlignment="1">
      <alignment vertical="center"/>
    </xf>
    <xf numFmtId="49" fontId="3" fillId="6" borderId="0" xfId="0" applyNumberFormat="1" applyFont="1" applyFill="1" applyAlignment="1">
      <alignment vertical="center" wrapText="1"/>
    </xf>
    <xf numFmtId="49" fontId="3" fillId="6" borderId="0" xfId="0" applyNumberFormat="1" applyFont="1" applyFill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4" fontId="0" fillId="4" borderId="0" xfId="0" applyNumberFormat="1" applyFill="1"/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9" fontId="5" fillId="6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4" fontId="5" fillId="6" borderId="0" xfId="1" applyFont="1" applyFill="1" applyAlignment="1" applyProtection="1">
      <alignment vertic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41"/>
  <sheetViews>
    <sheetView showGridLines="0" tabSelected="1" zoomScale="85" zoomScaleNormal="85" workbookViewId="0">
      <selection activeCell="A3" sqref="A3:C3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72.44140625" customWidth="1"/>
    <col min="4" max="4" width="16.6640625" style="10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7" t="s">
        <v>1</v>
      </c>
    </row>
    <row r="2" spans="1:9" ht="15" thickBot="1" x14ac:dyDescent="0.35">
      <c r="A2" s="8" t="s">
        <v>2</v>
      </c>
      <c r="B2" s="9">
        <v>2</v>
      </c>
    </row>
    <row r="3" spans="1:9" ht="15" customHeight="1" thickBot="1" x14ac:dyDescent="0.35">
      <c r="A3" s="52" t="s">
        <v>3</v>
      </c>
      <c r="B3" s="53"/>
      <c r="C3" s="54"/>
      <c r="D3" s="11">
        <f>SUM(G:G)</f>
        <v>461935.66000000003</v>
      </c>
      <c r="E3" s="52" t="s">
        <v>4</v>
      </c>
      <c r="F3" s="53"/>
      <c r="G3" s="54"/>
      <c r="H3" s="12">
        <f>SUM(I:I)</f>
        <v>0</v>
      </c>
    </row>
    <row r="4" spans="1:9" ht="1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27716.14</v>
      </c>
      <c r="E4" s="17" t="s">
        <v>7</v>
      </c>
      <c r="F4" s="2"/>
      <c r="G4" s="15" t="s">
        <v>6</v>
      </c>
      <c r="H4" s="18">
        <f>ROUND($H$3*F4,2)</f>
        <v>0</v>
      </c>
    </row>
    <row r="5" spans="1:9" ht="15" thickBot="1" x14ac:dyDescent="0.35">
      <c r="A5" s="13" t="s">
        <v>8</v>
      </c>
      <c r="B5" s="14">
        <v>0.13</v>
      </c>
      <c r="C5" s="15" t="s">
        <v>9</v>
      </c>
      <c r="D5" s="16">
        <f>ROUND($D$3*B5,2)</f>
        <v>60051.64</v>
      </c>
      <c r="E5" s="17" t="s">
        <v>10</v>
      </c>
      <c r="F5" s="2"/>
      <c r="G5" s="15" t="s">
        <v>9</v>
      </c>
      <c r="H5" s="18">
        <f>ROUND($H$3*F5,2)</f>
        <v>0</v>
      </c>
    </row>
    <row r="6" spans="1:9" ht="15" thickBot="1" x14ac:dyDescent="0.35">
      <c r="A6" s="55" t="s">
        <v>11</v>
      </c>
      <c r="B6" s="56"/>
      <c r="C6" s="57"/>
      <c r="D6" s="16">
        <f>SUM(D3,D4,D5)</f>
        <v>549703.44000000006</v>
      </c>
      <c r="E6" s="55" t="s">
        <v>12</v>
      </c>
      <c r="F6" s="56"/>
      <c r="G6" s="57"/>
      <c r="H6" s="18">
        <f>SUM(H3,H4,H5)</f>
        <v>0</v>
      </c>
    </row>
    <row r="7" spans="1:9" ht="15" thickBot="1" x14ac:dyDescent="0.35">
      <c r="A7" s="19" t="s">
        <v>13</v>
      </c>
      <c r="B7" s="20">
        <v>0.21</v>
      </c>
      <c r="C7" s="15" t="s">
        <v>14</v>
      </c>
      <c r="D7" s="16">
        <f>ROUND($D$6*B7,2)</f>
        <v>115437.72</v>
      </c>
      <c r="E7" s="21" t="s">
        <v>13</v>
      </c>
      <c r="F7" s="22">
        <f>B7</f>
        <v>0.21</v>
      </c>
      <c r="G7" s="15" t="s">
        <v>14</v>
      </c>
      <c r="H7" s="18">
        <f>ROUND($H$6*F7,2)</f>
        <v>0</v>
      </c>
    </row>
    <row r="8" spans="1:9" ht="15" thickBot="1" x14ac:dyDescent="0.35">
      <c r="A8" s="58" t="s">
        <v>15</v>
      </c>
      <c r="B8" s="59"/>
      <c r="C8" s="60"/>
      <c r="D8" s="23">
        <f>SUM(D6:D7)</f>
        <v>665141.16</v>
      </c>
      <c r="E8" s="58" t="s">
        <v>16</v>
      </c>
      <c r="F8" s="59"/>
      <c r="G8" s="60"/>
      <c r="H8" s="24">
        <f>SUM(H6:H7)</f>
        <v>0</v>
      </c>
    </row>
    <row r="9" spans="1:9" ht="15" thickBot="1" x14ac:dyDescent="0.35"/>
    <row r="10" spans="1:9" ht="15" thickBot="1" x14ac:dyDescent="0.35">
      <c r="A10" s="25"/>
      <c r="F10" s="50" t="s">
        <v>17</v>
      </c>
      <c r="G10" s="51"/>
      <c r="H10" s="50" t="s">
        <v>18</v>
      </c>
      <c r="I10" s="51"/>
    </row>
    <row r="11" spans="1:9" x14ac:dyDescent="0.3">
      <c r="A11" s="26" t="s">
        <v>19</v>
      </c>
      <c r="B11" s="26" t="s">
        <v>20</v>
      </c>
      <c r="C11" s="26" t="s">
        <v>21</v>
      </c>
      <c r="D11" s="27" t="s">
        <v>22</v>
      </c>
      <c r="E11" s="28" t="s">
        <v>23</v>
      </c>
      <c r="F11" s="28" t="s">
        <v>24</v>
      </c>
      <c r="G11" s="26" t="s">
        <v>25</v>
      </c>
      <c r="H11" s="26" t="s">
        <v>26</v>
      </c>
      <c r="I11" s="26" t="s">
        <v>27</v>
      </c>
    </row>
    <row r="12" spans="1:9" x14ac:dyDescent="0.3">
      <c r="A12" s="29" t="s">
        <v>28</v>
      </c>
      <c r="B12" s="29" t="s">
        <v>29</v>
      </c>
      <c r="C12" s="29" t="s">
        <v>69</v>
      </c>
      <c r="D12" s="30"/>
      <c r="E12" s="31"/>
      <c r="F12" s="31"/>
      <c r="G12" s="32"/>
      <c r="H12" s="32"/>
      <c r="I12" s="33"/>
    </row>
    <row r="13" spans="1:9" s="1" customFormat="1" x14ac:dyDescent="0.3">
      <c r="A13" s="34" t="s">
        <v>30</v>
      </c>
      <c r="B13" s="34" t="s">
        <v>44</v>
      </c>
      <c r="C13" s="34" t="s">
        <v>48</v>
      </c>
      <c r="D13" s="30"/>
      <c r="E13" s="31"/>
      <c r="F13" s="31"/>
      <c r="G13" s="35"/>
      <c r="H13" s="31"/>
      <c r="I13" s="31"/>
    </row>
    <row r="14" spans="1:9" ht="16.2" customHeight="1" x14ac:dyDescent="0.3">
      <c r="A14" s="29"/>
      <c r="B14" s="36" t="s">
        <v>39</v>
      </c>
      <c r="C14" s="37" t="s">
        <v>55</v>
      </c>
      <c r="D14" s="38" t="s">
        <v>36</v>
      </c>
      <c r="E14" s="39">
        <v>20</v>
      </c>
      <c r="F14" s="31">
        <v>648.91</v>
      </c>
      <c r="G14" s="40">
        <f>ROUND(E14*F14,2)</f>
        <v>12978.2</v>
      </c>
      <c r="H14" s="3"/>
      <c r="I14" s="33">
        <f t="shared" ref="I14:I27" si="0">ROUND(E14*H14,2)</f>
        <v>0</v>
      </c>
    </row>
    <row r="15" spans="1:9" ht="16.2" customHeight="1" x14ac:dyDescent="0.3">
      <c r="A15" s="29"/>
      <c r="B15" s="36" t="s">
        <v>40</v>
      </c>
      <c r="C15" s="37" t="s">
        <v>56</v>
      </c>
      <c r="D15" s="38" t="s">
        <v>36</v>
      </c>
      <c r="E15" s="39">
        <v>7</v>
      </c>
      <c r="F15" s="31">
        <v>6912</v>
      </c>
      <c r="G15" s="40">
        <f t="shared" ref="G15:G27" si="1">ROUND(E15*F15,2)</f>
        <v>48384</v>
      </c>
      <c r="H15" s="3"/>
      <c r="I15" s="33">
        <f t="shared" si="0"/>
        <v>0</v>
      </c>
    </row>
    <row r="16" spans="1:9" ht="16.2" customHeight="1" x14ac:dyDescent="0.3">
      <c r="A16" s="29"/>
      <c r="B16" s="36" t="s">
        <v>41</v>
      </c>
      <c r="C16" s="37" t="s">
        <v>57</v>
      </c>
      <c r="D16" s="38" t="s">
        <v>36</v>
      </c>
      <c r="E16" s="39">
        <v>3</v>
      </c>
      <c r="F16" s="31">
        <v>1438</v>
      </c>
      <c r="G16" s="40">
        <f t="shared" si="1"/>
        <v>4314</v>
      </c>
      <c r="H16" s="3"/>
      <c r="I16" s="33">
        <f t="shared" si="0"/>
        <v>0</v>
      </c>
    </row>
    <row r="17" spans="1:9" ht="16.2" customHeight="1" x14ac:dyDescent="0.3">
      <c r="A17" s="29"/>
      <c r="B17" s="36" t="s">
        <v>42</v>
      </c>
      <c r="C17" s="37" t="s">
        <v>58</v>
      </c>
      <c r="D17" s="38" t="s">
        <v>36</v>
      </c>
      <c r="E17" s="39">
        <v>16</v>
      </c>
      <c r="F17" s="31">
        <v>627.55000000000007</v>
      </c>
      <c r="G17" s="40">
        <f t="shared" si="1"/>
        <v>10040.799999999999</v>
      </c>
      <c r="H17" s="3"/>
      <c r="I17" s="33">
        <f t="shared" si="0"/>
        <v>0</v>
      </c>
    </row>
    <row r="18" spans="1:9" ht="16.2" customHeight="1" x14ac:dyDescent="0.3">
      <c r="A18" s="29"/>
      <c r="B18" s="36" t="s">
        <v>43</v>
      </c>
      <c r="C18" s="37" t="s">
        <v>59</v>
      </c>
      <c r="D18" s="38" t="s">
        <v>36</v>
      </c>
      <c r="E18" s="39">
        <v>7</v>
      </c>
      <c r="F18" s="31">
        <v>417.57</v>
      </c>
      <c r="G18" s="40">
        <f t="shared" si="1"/>
        <v>2922.99</v>
      </c>
      <c r="H18" s="3"/>
      <c r="I18" s="33">
        <f t="shared" si="0"/>
        <v>0</v>
      </c>
    </row>
    <row r="19" spans="1:9" ht="16.2" customHeight="1" x14ac:dyDescent="0.3">
      <c r="A19" s="29"/>
      <c r="B19" s="36" t="s">
        <v>45</v>
      </c>
      <c r="C19" s="37" t="s">
        <v>60</v>
      </c>
      <c r="D19" s="38" t="s">
        <v>36</v>
      </c>
      <c r="E19" s="39">
        <v>7</v>
      </c>
      <c r="F19" s="31">
        <v>425.93</v>
      </c>
      <c r="G19" s="40">
        <f t="shared" si="1"/>
        <v>2981.51</v>
      </c>
      <c r="H19" s="3"/>
      <c r="I19" s="33">
        <f t="shared" si="0"/>
        <v>0</v>
      </c>
    </row>
    <row r="20" spans="1:9" ht="16.2" customHeight="1" x14ac:dyDescent="0.3">
      <c r="A20" s="29"/>
      <c r="B20" s="36" t="s">
        <v>46</v>
      </c>
      <c r="C20" s="37" t="s">
        <v>61</v>
      </c>
      <c r="D20" s="38" t="s">
        <v>36</v>
      </c>
      <c r="E20" s="39">
        <v>7</v>
      </c>
      <c r="F20" s="31">
        <v>148.75</v>
      </c>
      <c r="G20" s="40">
        <f t="shared" si="1"/>
        <v>1041.25</v>
      </c>
      <c r="H20" s="3"/>
      <c r="I20" s="33">
        <f t="shared" si="0"/>
        <v>0</v>
      </c>
    </row>
    <row r="21" spans="1:9" ht="16.2" customHeight="1" x14ac:dyDescent="0.3">
      <c r="A21" s="29"/>
      <c r="B21" s="36" t="s">
        <v>47</v>
      </c>
      <c r="C21" s="37" t="s">
        <v>62</v>
      </c>
      <c r="D21" s="38" t="s">
        <v>36</v>
      </c>
      <c r="E21" s="39">
        <v>7</v>
      </c>
      <c r="F21" s="31">
        <v>150.51</v>
      </c>
      <c r="G21" s="40">
        <f t="shared" si="1"/>
        <v>1053.57</v>
      </c>
      <c r="H21" s="3"/>
      <c r="I21" s="33">
        <f t="shared" si="0"/>
        <v>0</v>
      </c>
    </row>
    <row r="22" spans="1:9" s="1" customFormat="1" ht="16.2" customHeight="1" x14ac:dyDescent="0.3">
      <c r="A22" s="34" t="s">
        <v>31</v>
      </c>
      <c r="B22" s="34" t="s">
        <v>37</v>
      </c>
      <c r="C22" s="34" t="s">
        <v>49</v>
      </c>
      <c r="D22" s="30" t="s">
        <v>35</v>
      </c>
      <c r="E22" s="31"/>
      <c r="F22" s="31" t="s">
        <v>68</v>
      </c>
      <c r="G22" s="35"/>
      <c r="H22" s="31"/>
      <c r="I22" s="31"/>
    </row>
    <row r="23" spans="1:9" ht="16.2" customHeight="1" x14ac:dyDescent="0.3">
      <c r="A23" s="29"/>
      <c r="B23" s="36" t="s">
        <v>50</v>
      </c>
      <c r="C23" s="37" t="s">
        <v>63</v>
      </c>
      <c r="D23" s="38" t="s">
        <v>36</v>
      </c>
      <c r="E23" s="39">
        <v>16</v>
      </c>
      <c r="F23" s="31">
        <v>181.203</v>
      </c>
      <c r="G23" s="40">
        <f t="shared" si="1"/>
        <v>2899.25</v>
      </c>
      <c r="H23" s="3"/>
      <c r="I23" s="33">
        <f t="shared" si="0"/>
        <v>0</v>
      </c>
    </row>
    <row r="24" spans="1:9" ht="16.2" customHeight="1" x14ac:dyDescent="0.3">
      <c r="A24" s="29"/>
      <c r="B24" s="36" t="s">
        <v>51</v>
      </c>
      <c r="C24" s="37" t="s">
        <v>64</v>
      </c>
      <c r="D24" s="38" t="s">
        <v>36</v>
      </c>
      <c r="E24" s="39">
        <v>16</v>
      </c>
      <c r="F24" s="31">
        <v>20746</v>
      </c>
      <c r="G24" s="40">
        <f>ROUND(E24*F24,2)</f>
        <v>331936</v>
      </c>
      <c r="H24" s="3"/>
      <c r="I24" s="33">
        <f t="shared" si="0"/>
        <v>0</v>
      </c>
    </row>
    <row r="25" spans="1:9" ht="16.2" customHeight="1" x14ac:dyDescent="0.3">
      <c r="A25" s="29"/>
      <c r="B25" s="36" t="s">
        <v>52</v>
      </c>
      <c r="C25" s="37" t="s">
        <v>65</v>
      </c>
      <c r="D25" s="38" t="s">
        <v>36</v>
      </c>
      <c r="E25" s="39">
        <v>16</v>
      </c>
      <c r="F25" s="31">
        <v>2420</v>
      </c>
      <c r="G25" s="40">
        <f t="shared" si="1"/>
        <v>38720</v>
      </c>
      <c r="H25" s="3"/>
      <c r="I25" s="33">
        <f t="shared" si="0"/>
        <v>0</v>
      </c>
    </row>
    <row r="26" spans="1:9" ht="16.2" customHeight="1" x14ac:dyDescent="0.3">
      <c r="A26" s="29"/>
      <c r="B26" s="36" t="s">
        <v>53</v>
      </c>
      <c r="C26" s="37" t="s">
        <v>66</v>
      </c>
      <c r="D26" s="38" t="s">
        <v>38</v>
      </c>
      <c r="E26" s="39">
        <v>16</v>
      </c>
      <c r="F26" s="31">
        <v>264</v>
      </c>
      <c r="G26" s="40">
        <f t="shared" si="1"/>
        <v>4224</v>
      </c>
      <c r="H26" s="3"/>
      <c r="I26" s="33">
        <f t="shared" si="0"/>
        <v>0</v>
      </c>
    </row>
    <row r="27" spans="1:9" ht="16.2" customHeight="1" x14ac:dyDescent="0.3">
      <c r="A27" s="29"/>
      <c r="B27" s="36" t="s">
        <v>54</v>
      </c>
      <c r="C27" s="37" t="s">
        <v>67</v>
      </c>
      <c r="D27" s="38" t="s">
        <v>36</v>
      </c>
      <c r="E27" s="39">
        <v>2</v>
      </c>
      <c r="F27" s="31">
        <v>220.04499999999999</v>
      </c>
      <c r="G27" s="40">
        <f t="shared" si="1"/>
        <v>440.09</v>
      </c>
      <c r="H27" s="3"/>
      <c r="I27" s="33">
        <f t="shared" si="0"/>
        <v>0</v>
      </c>
    </row>
    <row r="28" spans="1:9" ht="15" customHeight="1" x14ac:dyDescent="0.3">
      <c r="A28" s="41"/>
      <c r="B28" s="36"/>
      <c r="C28" s="42"/>
      <c r="D28" s="43"/>
      <c r="E28" s="44"/>
      <c r="F28" s="44"/>
    </row>
    <row r="29" spans="1:9" ht="15" customHeight="1" x14ac:dyDescent="0.3">
      <c r="A29" s="45"/>
      <c r="B29" s="45"/>
      <c r="C29" s="46"/>
      <c r="D29" s="47"/>
      <c r="E29" s="48"/>
      <c r="F29" s="48"/>
    </row>
    <row r="30" spans="1:9" ht="15" customHeight="1" x14ac:dyDescent="0.3">
      <c r="A30" s="45"/>
      <c r="B30" s="45"/>
      <c r="C30" s="46"/>
      <c r="D30" s="47"/>
      <c r="E30" s="48"/>
      <c r="F30" s="48"/>
    </row>
    <row r="31" spans="1:9" ht="15" customHeight="1" x14ac:dyDescent="0.3">
      <c r="A31" s="45"/>
      <c r="B31" s="45"/>
      <c r="C31" s="46"/>
      <c r="D31" s="47"/>
      <c r="E31" s="48"/>
      <c r="F31" s="48"/>
    </row>
    <row r="32" spans="1:9" x14ac:dyDescent="0.3">
      <c r="A32" s="45"/>
      <c r="B32" s="45"/>
      <c r="C32" s="46"/>
      <c r="D32" s="47"/>
      <c r="E32" s="48"/>
      <c r="F32" s="48"/>
    </row>
    <row r="33" spans="1:6" x14ac:dyDescent="0.3">
      <c r="A33" s="45"/>
      <c r="B33" s="45"/>
      <c r="C33" s="46"/>
      <c r="D33" s="47"/>
      <c r="E33" s="48"/>
      <c r="F33" s="48"/>
    </row>
    <row r="34" spans="1:6" x14ac:dyDescent="0.3">
      <c r="A34" s="45"/>
      <c r="B34" s="49"/>
      <c r="C34" s="46"/>
      <c r="D34" s="47"/>
      <c r="E34" s="48"/>
      <c r="F34" s="48"/>
    </row>
    <row r="35" spans="1:6" x14ac:dyDescent="0.3">
      <c r="A35" s="45"/>
      <c r="B35" s="49"/>
      <c r="C35" s="46"/>
      <c r="D35" s="47"/>
      <c r="E35" s="48"/>
      <c r="F35" s="48"/>
    </row>
    <row r="36" spans="1:6" x14ac:dyDescent="0.3">
      <c r="A36" s="45"/>
      <c r="B36" s="45"/>
      <c r="C36" s="46"/>
      <c r="D36" s="47"/>
      <c r="E36" s="48"/>
      <c r="F36" s="48"/>
    </row>
    <row r="37" spans="1:6" x14ac:dyDescent="0.3">
      <c r="A37" s="45"/>
      <c r="B37" s="45"/>
      <c r="C37" s="46"/>
      <c r="D37" s="47"/>
      <c r="E37" s="48"/>
      <c r="F37" s="48"/>
    </row>
    <row r="38" spans="1:6" x14ac:dyDescent="0.3">
      <c r="A38" s="45"/>
      <c r="B38" s="45"/>
      <c r="C38" s="46"/>
      <c r="D38" s="47"/>
      <c r="E38" s="48"/>
      <c r="F38" s="48"/>
    </row>
    <row r="39" spans="1:6" x14ac:dyDescent="0.3">
      <c r="A39" s="45"/>
      <c r="B39" s="45"/>
      <c r="C39" s="46"/>
      <c r="D39" s="47"/>
      <c r="E39" s="48"/>
      <c r="F39" s="48"/>
    </row>
    <row r="40" spans="1:6" x14ac:dyDescent="0.3">
      <c r="A40" s="45"/>
      <c r="B40" s="45"/>
      <c r="C40" s="46"/>
      <c r="D40" s="47"/>
      <c r="E40" s="48"/>
      <c r="F40" s="48"/>
    </row>
    <row r="41" spans="1:6" x14ac:dyDescent="0.3">
      <c r="A41" s="45"/>
      <c r="B41" s="45"/>
      <c r="C41" s="46"/>
      <c r="D41" s="47"/>
      <c r="E41" s="48"/>
      <c r="F41" s="48"/>
    </row>
  </sheetData>
  <sheetProtection algorithmName="SHA-512" hashValue="pj7hhVFYiKPQt2VtZNOD31mC+01PqQJ2EniR9vd3NW4Fbr2n4StfgHU5Roe7CRTED0Sj63xlvqH3P4o9wOU1Gg==" saltValue="YTEH+RHqD+Lr2phtNr6Hm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6 A18:A20" numberStoredAsText="1"/>
    <ignoredError sqref="G14:G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6" sqref="B26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32</v>
      </c>
    </row>
    <row r="2" spans="2:2" ht="15" thickBot="1" x14ac:dyDescent="0.35">
      <c r="B2" s="1" t="s">
        <v>33</v>
      </c>
    </row>
    <row r="3" spans="2:2" ht="15" thickBot="1" x14ac:dyDescent="0.35">
      <c r="B3" s="1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2024-10-17T10:51:50Z</dcterms:created>
  <dcterms:modified xsi:type="dcterms:W3CDTF">2024-10-18T08:16:25Z</dcterms:modified>
  <cp:category/>
  <cp:contentStatus/>
</cp:coreProperties>
</file>