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23A43608-F4E7-43FF-8D24-1B25BB16E13C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I13" i="1"/>
  <c r="I14" i="1"/>
  <c r="I15" i="1"/>
  <c r="I16" i="1"/>
  <c r="I17" i="1"/>
  <c r="I18" i="1"/>
  <c r="I19" i="1"/>
  <c r="I20" i="1"/>
  <c r="I21" i="1"/>
  <c r="I22" i="1"/>
  <c r="G28" i="1" l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I44" i="1"/>
  <c r="G13" i="1"/>
  <c r="G25" i="1"/>
  <c r="I25" i="1"/>
  <c r="G26" i="1"/>
  <c r="I26" i="1"/>
  <c r="G27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24" i="1"/>
  <c r="G24" i="1"/>
  <c r="G15" i="1"/>
  <c r="G16" i="1"/>
  <c r="G17" i="1"/>
  <c r="G18" i="1"/>
  <c r="G19" i="1"/>
  <c r="G20" i="1"/>
  <c r="G21" i="1"/>
  <c r="G22" i="1"/>
  <c r="G14" i="1" l="1"/>
  <c r="F7" i="1"/>
  <c r="H3" i="1" l="1"/>
  <c r="D3" i="1"/>
  <c r="D4" i="1" s="1"/>
  <c r="H5" i="1" l="1"/>
  <c r="H6" i="1"/>
  <c r="H4" i="1"/>
  <c r="D5" i="1"/>
  <c r="D6" i="1" s="1"/>
  <c r="D7" i="1" s="1"/>
  <c r="D8" i="1" s="1"/>
  <c r="H7" i="1" l="1"/>
  <c r="H8" i="1" s="1"/>
</calcChain>
</file>

<file path=xl/sharedStrings.xml><?xml version="1.0" encoding="utf-8"?>
<sst xmlns="http://schemas.openxmlformats.org/spreadsheetml/2006/main" count="134" uniqueCount="64">
  <si>
    <t xml:space="preserve"> IMP. LICITACIÓN</t>
  </si>
  <si>
    <t xml:space="preserve"> OFERTA ECONÓMICA</t>
  </si>
  <si>
    <t>Número de Lote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</si>
  <si>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</si>
  <si>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</si>
  <si>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</si>
  <si>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</si>
  <si>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</si>
  <si>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</si>
  <si>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</si>
  <si>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</si>
  <si>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</si>
  <si>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</si>
  <si>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</si>
  <si>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</si>
  <si>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</si>
  <si>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</si>
  <si>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</si>
  <si>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</si>
  <si>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</si>
  <si>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</si>
  <si>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</si>
  <si>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</si>
  <si>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</si>
  <si>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</si>
  <si>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</si>
  <si>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</si>
  <si>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</si>
  <si>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</si>
  <si>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uds</t>
  </si>
  <si>
    <t>anualidad</t>
  </si>
  <si>
    <t>Aluche</t>
  </si>
  <si>
    <t>Canillejas</t>
  </si>
  <si>
    <t>Hortaleza 9.4</t>
  </si>
  <si>
    <t>Laguna (mesa baja-bogies)</t>
  </si>
  <si>
    <t>Fuencarral</t>
  </si>
  <si>
    <t>Laguna (fosos elevadores)</t>
  </si>
  <si>
    <t>Hortaleza 9.1</t>
  </si>
  <si>
    <t>Loranca</t>
  </si>
  <si>
    <t>Saceral</t>
  </si>
  <si>
    <t>C. Vientos</t>
  </si>
  <si>
    <t>1</t>
  </si>
  <si>
    <t>Revision anual de lineas</t>
  </si>
  <si>
    <t>1801</t>
  </si>
  <si>
    <t>Listado de repuestos</t>
  </si>
  <si>
    <t>Brazo Pescante</t>
  </si>
  <si>
    <t>Placa Soporte</t>
  </si>
  <si>
    <t>Anticaidas retractil</t>
  </si>
  <si>
    <t>Retractil recuperador</t>
  </si>
  <si>
    <t>Anclaje final (línea de vida)</t>
  </si>
  <si>
    <t>Absorbedor de energia (línea de vida)</t>
  </si>
  <si>
    <t>Conjunto tensor (línea de vida)</t>
  </si>
  <si>
    <t>Anclaje intermedio (línea de vida)</t>
  </si>
  <si>
    <t>Anclaje móvil(línea de vida)</t>
  </si>
  <si>
    <t>Carro (línea de vida)</t>
  </si>
  <si>
    <t>Cable (línea de vida)</t>
  </si>
  <si>
    <t>Tope de desembarco</t>
  </si>
  <si>
    <t>Cartel de señalización</t>
  </si>
  <si>
    <t>Total Presupuesto (Ejecución Material):</t>
  </si>
  <si>
    <t>Total Presupuesto ofertado (Ejecución Material):</t>
  </si>
  <si>
    <t>Coste/hora personal operario</t>
  </si>
  <si>
    <t>Avisos</t>
  </si>
  <si>
    <t>Indicar porcentaje que se ha incluido en el precio ofertado (serán válidos porcentajes igual al 0 %</t>
  </si>
  <si>
    <t>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</si>
</sst>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0" borderId="0" xfId="0" applyNumberFormat="1" applyFont="1" applyProtection="1">
      <protection locked="0"/>
    </xf>
    <xf numFmtId="0" fontId="0" fillId="0" borderId="0" xfId="0" applyProtection="1"/>
    <xf numFmtId="4" fontId="0" fillId="0" borderId="0" xfId="0" applyNumberFormat="1" applyProtection="1"/>
    <xf numFmtId="164" fontId="0" fillId="0" borderId="0" xfId="0" applyNumberFormat="1" applyProtection="1"/>
    <xf numFmtId="4" fontId="3" fillId="4" borderId="0" xfId="0" applyNumberFormat="1" applyFont="1" applyFill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9" fontId="3" fillId="5" borderId="0" xfId="0" applyNumberFormat="1" applyFont="1" applyFill="1" applyProtection="1"/>
    <xf numFmtId="0" fontId="0" fillId="5" borderId="0" xfId="0" applyFill="1" applyProtection="1"/>
    <xf numFmtId="0" fontId="3" fillId="5" borderId="0" xfId="0" applyFont="1" applyFill="1" applyProtection="1"/>
    <xf numFmtId="4" fontId="0" fillId="5" borderId="0" xfId="0" applyNumberFormat="1" applyFill="1" applyProtection="1"/>
    <xf numFmtId="164" fontId="0" fillId="5" borderId="0" xfId="0" applyNumberFormat="1" applyFill="1" applyProtection="1"/>
    <xf numFmtId="4" fontId="3" fillId="5" borderId="0" xfId="0" applyNumberFormat="1" applyFont="1" applyFill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0" fontId="5" fillId="0" borderId="0" xfId="0" applyFont="1" applyAlignment="1" applyProtection="1">
      <alignment horizontal="left"/>
    </xf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912496</xdr:colOff>
      <xdr:row>0</xdr:row>
      <xdr:rowOff>0</xdr:rowOff>
    </xdr:from>
    <xdr:to>
      <xdr:col>11</xdr:col>
      <xdr:colOff>91441</xdr:colOff>
      <xdr:row>3</xdr:row>
      <xdr:rowOff>71571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5771" y="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44"/>
  <sheetViews>
    <sheetView tabSelected="1" workbookViewId="0">
      <selection activeCell="H39" sqref="H39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55.7109375" style="4" bestFit="1" customWidth="1"/>
    <col min="4" max="4" width="18.7109375" style="4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style="4" bestFit="1" customWidth="1"/>
    <col min="9" max="9" width="18.7109375" style="5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10" ht="15.75" thickBot="1" x14ac:dyDescent="0.3">
      <c r="D1" s="40" t="s">
        <v>0</v>
      </c>
      <c r="H1" s="40" t="s">
        <v>1</v>
      </c>
    </row>
    <row r="2" spans="1:10" ht="15.75" thickBot="1" x14ac:dyDescent="0.3">
      <c r="A2" s="41" t="s">
        <v>2</v>
      </c>
      <c r="B2" s="42">
        <v>1</v>
      </c>
    </row>
    <row r="3" spans="1:10" ht="15" customHeight="1" thickBot="1" x14ac:dyDescent="0.3">
      <c r="A3" s="43" t="s">
        <v>58</v>
      </c>
      <c r="B3" s="44"/>
      <c r="C3" s="45"/>
      <c r="D3" s="46">
        <f>SUM(G:G)</f>
        <v>36000</v>
      </c>
      <c r="E3" s="43" t="s">
        <v>59</v>
      </c>
      <c r="F3" s="44"/>
      <c r="G3" s="45"/>
      <c r="H3" s="46">
        <f>SUM(I:I)</f>
        <v>0</v>
      </c>
    </row>
    <row r="4" spans="1:10" ht="15" customHeight="1" thickBot="1" x14ac:dyDescent="0.3">
      <c r="A4" s="37" t="s">
        <v>3</v>
      </c>
      <c r="B4" s="38">
        <v>0</v>
      </c>
      <c r="C4" s="24" t="s">
        <v>4</v>
      </c>
      <c r="D4" s="21">
        <f>ROUND($D$3*B4,2)</f>
        <v>0</v>
      </c>
      <c r="E4" s="39" t="s">
        <v>5</v>
      </c>
      <c r="F4" s="2">
        <v>0</v>
      </c>
      <c r="G4" s="24" t="s">
        <v>4</v>
      </c>
      <c r="H4" s="21">
        <f>ROUND($H$3*F4,2)</f>
        <v>0</v>
      </c>
      <c r="I4" s="36" t="s">
        <v>62</v>
      </c>
    </row>
    <row r="5" spans="1:10" ht="16.5" thickBot="1" x14ac:dyDescent="0.3">
      <c r="A5" s="37" t="s">
        <v>6</v>
      </c>
      <c r="B5" s="38">
        <v>0</v>
      </c>
      <c r="C5" s="24" t="s">
        <v>7</v>
      </c>
      <c r="D5" s="21">
        <f>ROUND($D$3*B5,2)</f>
        <v>0</v>
      </c>
      <c r="E5" s="39" t="s">
        <v>8</v>
      </c>
      <c r="F5" s="2">
        <v>0</v>
      </c>
      <c r="G5" s="24" t="s">
        <v>7</v>
      </c>
      <c r="H5" s="21">
        <f>ROUND($H$3*F5,2)</f>
        <v>0</v>
      </c>
      <c r="I5" s="36" t="s">
        <v>62</v>
      </c>
    </row>
    <row r="6" spans="1:10" ht="15.75" thickBot="1" x14ac:dyDescent="0.3">
      <c r="A6" s="18" t="s">
        <v>9</v>
      </c>
      <c r="B6" s="19"/>
      <c r="C6" s="20"/>
      <c r="D6" s="21">
        <f>SUM(D3,D4,D5)</f>
        <v>36000</v>
      </c>
      <c r="E6" s="18" t="s">
        <v>10</v>
      </c>
      <c r="F6" s="19"/>
      <c r="G6" s="20"/>
      <c r="H6" s="21">
        <f>SUM(H3)</f>
        <v>0</v>
      </c>
    </row>
    <row r="7" spans="1:10" ht="15.75" thickBot="1" x14ac:dyDescent="0.3">
      <c r="A7" s="22" t="s">
        <v>11</v>
      </c>
      <c r="B7" s="23">
        <v>0.21</v>
      </c>
      <c r="C7" s="24" t="s">
        <v>12</v>
      </c>
      <c r="D7" s="21">
        <f>ROUND($D$6*B7,2)</f>
        <v>7560</v>
      </c>
      <c r="E7" s="25" t="s">
        <v>11</v>
      </c>
      <c r="F7" s="26">
        <f>B7</f>
        <v>0.21</v>
      </c>
      <c r="G7" s="24" t="s">
        <v>12</v>
      </c>
      <c r="H7" s="21">
        <f>ROUND($H$6*F7,2)</f>
        <v>0</v>
      </c>
    </row>
    <row r="8" spans="1:10" ht="15.75" thickBot="1" x14ac:dyDescent="0.3">
      <c r="A8" s="27" t="s">
        <v>13</v>
      </c>
      <c r="B8" s="28"/>
      <c r="C8" s="29"/>
      <c r="D8" s="30">
        <f>SUM(D6:D7)</f>
        <v>43560</v>
      </c>
      <c r="E8" s="27" t="s">
        <v>14</v>
      </c>
      <c r="F8" s="28"/>
      <c r="G8" s="29"/>
      <c r="H8" s="30">
        <f>SUM(H6:H7)</f>
        <v>0</v>
      </c>
    </row>
    <row r="9" spans="1:10" ht="15.75" thickBot="1" x14ac:dyDescent="0.3"/>
    <row r="10" spans="1:10" ht="15.75" thickBot="1" x14ac:dyDescent="0.3">
      <c r="A10" s="31"/>
      <c r="F10" s="32" t="s">
        <v>15</v>
      </c>
      <c r="G10" s="33"/>
      <c r="H10" s="32" t="s">
        <v>16</v>
      </c>
      <c r="I10" s="33"/>
    </row>
    <row r="11" spans="1:10" x14ac:dyDescent="0.25">
      <c r="A11" s="34" t="s">
        <v>17</v>
      </c>
      <c r="B11" s="34" t="s">
        <v>18</v>
      </c>
      <c r="C11" s="34" t="s">
        <v>19</v>
      </c>
      <c r="D11" s="34" t="s">
        <v>20</v>
      </c>
      <c r="E11" s="35" t="s">
        <v>21</v>
      </c>
      <c r="F11" s="35" t="s">
        <v>22</v>
      </c>
      <c r="G11" s="34" t="s">
        <v>23</v>
      </c>
      <c r="H11" s="34" t="s">
        <v>24</v>
      </c>
      <c r="I11" s="34" t="s">
        <v>25</v>
      </c>
      <c r="J11" s="34" t="s">
        <v>61</v>
      </c>
    </row>
    <row r="12" spans="1:10" x14ac:dyDescent="0.25">
      <c r="A12" s="12" t="s">
        <v>41</v>
      </c>
      <c r="B12" s="13"/>
      <c r="C12" s="14" t="s">
        <v>42</v>
      </c>
      <c r="D12" s="13"/>
      <c r="E12" s="13"/>
      <c r="F12" s="13"/>
      <c r="G12" s="13"/>
      <c r="H12" s="13"/>
      <c r="I12" s="13"/>
      <c r="J12" s="13"/>
    </row>
    <row r="13" spans="1:10" x14ac:dyDescent="0.25">
      <c r="B13" s="8" t="s">
        <v>43</v>
      </c>
      <c r="C13" s="8" t="s">
        <v>31</v>
      </c>
      <c r="D13" s="9" t="s">
        <v>30</v>
      </c>
      <c r="E13" s="10">
        <v>3</v>
      </c>
      <c r="F13" s="10">
        <v>2006.8</v>
      </c>
      <c r="G13" s="11">
        <f>ROUND(E13*F13,2)</f>
        <v>6020.4</v>
      </c>
      <c r="H13" s="3"/>
      <c r="I13" s="7">
        <f>ROUND(E13*H13,2)</f>
        <v>0</v>
      </c>
      <c r="J13" s="4" t="str">
        <f>IF(H13&gt;F13,"Precio unitario supera el precio maximo permitido","  ")</f>
        <v xml:space="preserve">  </v>
      </c>
    </row>
    <row r="14" spans="1:10" x14ac:dyDescent="0.25">
      <c r="B14" s="8" t="s">
        <v>43</v>
      </c>
      <c r="C14" s="4" t="s">
        <v>32</v>
      </c>
      <c r="D14" s="9" t="s">
        <v>30</v>
      </c>
      <c r="E14" s="10">
        <v>3</v>
      </c>
      <c r="F14" s="5">
        <v>935.38</v>
      </c>
      <c r="G14" s="11">
        <f>ROUND(E14*F14,2)</f>
        <v>2806.14</v>
      </c>
      <c r="H14" s="3"/>
      <c r="I14" s="7">
        <f>ROUND(E14*H14,2)</f>
        <v>0</v>
      </c>
      <c r="J14" s="4" t="str">
        <f t="shared" ref="J14:J44" si="0">IF(H14&gt;F14,"Precio unitario supera el precio maximo permitido","  ")</f>
        <v xml:space="preserve">  </v>
      </c>
    </row>
    <row r="15" spans="1:10" x14ac:dyDescent="0.25">
      <c r="B15" s="8" t="s">
        <v>43</v>
      </c>
      <c r="C15" s="4" t="s">
        <v>33</v>
      </c>
      <c r="D15" s="9" t="s">
        <v>30</v>
      </c>
      <c r="E15" s="10">
        <v>3</v>
      </c>
      <c r="F15" s="5">
        <v>595.24</v>
      </c>
      <c r="G15" s="11">
        <f t="shared" ref="G15:G22" si="1">ROUND(E15*F15,2)</f>
        <v>1785.72</v>
      </c>
      <c r="H15" s="3"/>
      <c r="I15" s="7">
        <f t="shared" ref="I15:I22" si="2">ROUND(E15*H15,2)</f>
        <v>0</v>
      </c>
      <c r="J15" s="4" t="str">
        <f t="shared" si="0"/>
        <v xml:space="preserve">  </v>
      </c>
    </row>
    <row r="16" spans="1:10" x14ac:dyDescent="0.25">
      <c r="B16" s="8" t="s">
        <v>43</v>
      </c>
      <c r="C16" s="4" t="s">
        <v>34</v>
      </c>
      <c r="D16" s="9" t="s">
        <v>30</v>
      </c>
      <c r="E16" s="10">
        <v>3</v>
      </c>
      <c r="F16" s="5">
        <v>595.24</v>
      </c>
      <c r="G16" s="11">
        <f t="shared" si="1"/>
        <v>1785.72</v>
      </c>
      <c r="H16" s="3"/>
      <c r="I16" s="7">
        <f t="shared" si="2"/>
        <v>0</v>
      </c>
      <c r="J16" s="4" t="str">
        <f t="shared" si="0"/>
        <v xml:space="preserve">  </v>
      </c>
    </row>
    <row r="17" spans="1:10" x14ac:dyDescent="0.25">
      <c r="B17" s="8" t="s">
        <v>43</v>
      </c>
      <c r="C17" s="4" t="s">
        <v>35</v>
      </c>
      <c r="D17" s="9" t="s">
        <v>30</v>
      </c>
      <c r="E17" s="10">
        <v>3</v>
      </c>
      <c r="F17" s="5">
        <v>1105.44</v>
      </c>
      <c r="G17" s="11">
        <f t="shared" si="1"/>
        <v>3316.32</v>
      </c>
      <c r="H17" s="3"/>
      <c r="I17" s="7">
        <f t="shared" si="2"/>
        <v>0</v>
      </c>
      <c r="J17" s="4" t="str">
        <f t="shared" si="0"/>
        <v xml:space="preserve">  </v>
      </c>
    </row>
    <row r="18" spans="1:10" x14ac:dyDescent="0.25">
      <c r="B18" s="8" t="s">
        <v>43</v>
      </c>
      <c r="C18" s="4" t="s">
        <v>36</v>
      </c>
      <c r="D18" s="9" t="s">
        <v>30</v>
      </c>
      <c r="E18" s="10">
        <v>3</v>
      </c>
      <c r="F18" s="5">
        <v>1105.44</v>
      </c>
      <c r="G18" s="11">
        <f t="shared" si="1"/>
        <v>3316.32</v>
      </c>
      <c r="H18" s="3"/>
      <c r="I18" s="7">
        <f t="shared" si="2"/>
        <v>0</v>
      </c>
      <c r="J18" s="4" t="str">
        <f t="shared" si="0"/>
        <v xml:space="preserve">  </v>
      </c>
    </row>
    <row r="19" spans="1:10" x14ac:dyDescent="0.25">
      <c r="B19" s="8" t="s">
        <v>43</v>
      </c>
      <c r="C19" s="4" t="s">
        <v>37</v>
      </c>
      <c r="D19" s="9" t="s">
        <v>30</v>
      </c>
      <c r="E19" s="10">
        <v>3</v>
      </c>
      <c r="F19" s="5">
        <v>1105.44</v>
      </c>
      <c r="G19" s="11">
        <f t="shared" si="1"/>
        <v>3316.32</v>
      </c>
      <c r="H19" s="3"/>
      <c r="I19" s="7">
        <f t="shared" si="2"/>
        <v>0</v>
      </c>
      <c r="J19" s="4" t="str">
        <f t="shared" si="0"/>
        <v xml:space="preserve">  </v>
      </c>
    </row>
    <row r="20" spans="1:10" x14ac:dyDescent="0.25">
      <c r="B20" s="8" t="s">
        <v>43</v>
      </c>
      <c r="C20" s="4" t="s">
        <v>38</v>
      </c>
      <c r="D20" s="9" t="s">
        <v>30</v>
      </c>
      <c r="E20" s="10">
        <v>3</v>
      </c>
      <c r="F20" s="5">
        <v>850.34</v>
      </c>
      <c r="G20" s="11">
        <f t="shared" si="1"/>
        <v>2551.02</v>
      </c>
      <c r="H20" s="3"/>
      <c r="I20" s="7">
        <f t="shared" si="2"/>
        <v>0</v>
      </c>
      <c r="J20" s="4" t="str">
        <f t="shared" si="0"/>
        <v xml:space="preserve">  </v>
      </c>
    </row>
    <row r="21" spans="1:10" x14ac:dyDescent="0.25">
      <c r="B21" s="8" t="s">
        <v>43</v>
      </c>
      <c r="C21" s="4" t="s">
        <v>39</v>
      </c>
      <c r="D21" s="9" t="s">
        <v>30</v>
      </c>
      <c r="E21" s="10">
        <v>3</v>
      </c>
      <c r="F21" s="5">
        <v>850.34</v>
      </c>
      <c r="G21" s="11">
        <f t="shared" si="1"/>
        <v>2551.02</v>
      </c>
      <c r="H21" s="3"/>
      <c r="I21" s="7">
        <f t="shared" si="2"/>
        <v>0</v>
      </c>
      <c r="J21" s="4" t="str">
        <f t="shared" si="0"/>
        <v xml:space="preserve">  </v>
      </c>
    </row>
    <row r="22" spans="1:10" x14ac:dyDescent="0.25">
      <c r="B22" s="8" t="s">
        <v>43</v>
      </c>
      <c r="C22" s="4" t="s">
        <v>40</v>
      </c>
      <c r="D22" s="9" t="s">
        <v>30</v>
      </c>
      <c r="E22" s="10">
        <v>3</v>
      </c>
      <c r="F22" s="5">
        <v>850.34</v>
      </c>
      <c r="G22" s="11">
        <f t="shared" si="1"/>
        <v>2551.02</v>
      </c>
      <c r="H22" s="3"/>
      <c r="I22" s="7">
        <f t="shared" si="2"/>
        <v>0</v>
      </c>
      <c r="J22" s="4" t="str">
        <f t="shared" si="0"/>
        <v xml:space="preserve">  </v>
      </c>
    </row>
    <row r="23" spans="1:10" x14ac:dyDescent="0.25">
      <c r="A23" s="12">
        <v>2</v>
      </c>
      <c r="B23" s="13"/>
      <c r="C23" s="14" t="s">
        <v>44</v>
      </c>
      <c r="D23" s="13"/>
      <c r="E23" s="15"/>
      <c r="F23" s="15"/>
      <c r="G23" s="16"/>
      <c r="H23" s="17"/>
      <c r="I23" s="15"/>
      <c r="J23" s="13"/>
    </row>
    <row r="24" spans="1:10" x14ac:dyDescent="0.25">
      <c r="B24" s="8" t="s">
        <v>43</v>
      </c>
      <c r="C24" s="4" t="s">
        <v>45</v>
      </c>
      <c r="D24" s="9" t="s">
        <v>29</v>
      </c>
      <c r="E24" s="10">
        <v>1</v>
      </c>
      <c r="F24" s="5">
        <v>2149.75</v>
      </c>
      <c r="G24" s="11">
        <f t="shared" ref="G24" si="3">ROUND(E24*F24,2)</f>
        <v>2149.75</v>
      </c>
      <c r="H24" s="3"/>
      <c r="I24" s="7">
        <f t="shared" ref="I24" si="4">ROUND(E24*H24,2)</f>
        <v>0</v>
      </c>
      <c r="J24" s="4" t="str">
        <f t="shared" si="0"/>
        <v xml:space="preserve">  </v>
      </c>
    </row>
    <row r="25" spans="1:10" x14ac:dyDescent="0.25">
      <c r="B25" s="8" t="s">
        <v>43</v>
      </c>
      <c r="C25" s="4" t="s">
        <v>46</v>
      </c>
      <c r="D25" s="9" t="s">
        <v>29</v>
      </c>
      <c r="E25" s="10">
        <v>1</v>
      </c>
      <c r="F25" s="5">
        <v>628.39</v>
      </c>
      <c r="G25" s="11">
        <f t="shared" ref="G25:G44" si="5">ROUND(E25*F25,2)</f>
        <v>628.39</v>
      </c>
      <c r="H25" s="3"/>
      <c r="I25" s="7">
        <f t="shared" ref="I25:I43" si="6">ROUND(E25*H25,2)</f>
        <v>0</v>
      </c>
      <c r="J25" s="4" t="str">
        <f t="shared" si="0"/>
        <v xml:space="preserve">  </v>
      </c>
    </row>
    <row r="26" spans="1:10" x14ac:dyDescent="0.25">
      <c r="B26" s="8" t="s">
        <v>43</v>
      </c>
      <c r="C26" s="4" t="s">
        <v>47</v>
      </c>
      <c r="D26" s="9" t="s">
        <v>29</v>
      </c>
      <c r="E26" s="10">
        <v>1</v>
      </c>
      <c r="F26" s="5">
        <v>272.85000000000002</v>
      </c>
      <c r="G26" s="11">
        <f t="shared" si="5"/>
        <v>272.85000000000002</v>
      </c>
      <c r="H26" s="3"/>
      <c r="I26" s="7">
        <f t="shared" si="6"/>
        <v>0</v>
      </c>
      <c r="J26" s="4" t="str">
        <f t="shared" si="0"/>
        <v xml:space="preserve">  </v>
      </c>
    </row>
    <row r="27" spans="1:10" x14ac:dyDescent="0.25">
      <c r="B27" s="8" t="s">
        <v>43</v>
      </c>
      <c r="C27" s="4" t="s">
        <v>48</v>
      </c>
      <c r="D27" s="9" t="s">
        <v>29</v>
      </c>
      <c r="E27" s="10">
        <v>1</v>
      </c>
      <c r="F27" s="5">
        <v>881.95</v>
      </c>
      <c r="G27" s="11">
        <f t="shared" si="5"/>
        <v>881.95</v>
      </c>
      <c r="H27" s="3"/>
      <c r="I27" s="7">
        <f t="shared" si="6"/>
        <v>0</v>
      </c>
      <c r="J27" s="4" t="str">
        <f t="shared" si="0"/>
        <v xml:space="preserve">  </v>
      </c>
    </row>
    <row r="28" spans="1:10" x14ac:dyDescent="0.25">
      <c r="B28" s="8" t="s">
        <v>43</v>
      </c>
      <c r="C28" s="4" t="s">
        <v>49</v>
      </c>
      <c r="D28" s="9" t="s">
        <v>29</v>
      </c>
      <c r="E28" s="10">
        <v>1</v>
      </c>
      <c r="F28" s="5">
        <v>17.97</v>
      </c>
      <c r="G28" s="11">
        <f t="shared" si="5"/>
        <v>17.97</v>
      </c>
      <c r="H28" s="3"/>
      <c r="I28" s="7">
        <f t="shared" si="6"/>
        <v>0</v>
      </c>
      <c r="J28" s="4" t="str">
        <f t="shared" si="0"/>
        <v xml:space="preserve">  </v>
      </c>
    </row>
    <row r="29" spans="1:10" x14ac:dyDescent="0.25">
      <c r="B29" s="8" t="s">
        <v>43</v>
      </c>
      <c r="C29" s="4" t="s">
        <v>50</v>
      </c>
      <c r="D29" s="9" t="s">
        <v>29</v>
      </c>
      <c r="E29" s="10">
        <v>1</v>
      </c>
      <c r="F29" s="5">
        <v>203.95</v>
      </c>
      <c r="G29" s="11">
        <f t="shared" si="5"/>
        <v>203.95</v>
      </c>
      <c r="H29" s="3"/>
      <c r="I29" s="7">
        <f t="shared" si="6"/>
        <v>0</v>
      </c>
      <c r="J29" s="4" t="str">
        <f t="shared" si="0"/>
        <v xml:space="preserve">  </v>
      </c>
    </row>
    <row r="30" spans="1:10" x14ac:dyDescent="0.25">
      <c r="B30" s="8" t="s">
        <v>43</v>
      </c>
      <c r="C30" s="4" t="s">
        <v>51</v>
      </c>
      <c r="D30" s="9" t="s">
        <v>29</v>
      </c>
      <c r="E30" s="10">
        <v>1</v>
      </c>
      <c r="F30" s="5">
        <v>201.19</v>
      </c>
      <c r="G30" s="11">
        <f t="shared" si="5"/>
        <v>201.19</v>
      </c>
      <c r="H30" s="3"/>
      <c r="I30" s="7">
        <f t="shared" si="6"/>
        <v>0</v>
      </c>
      <c r="J30" s="4" t="str">
        <f t="shared" si="0"/>
        <v xml:space="preserve">  </v>
      </c>
    </row>
    <row r="31" spans="1:10" x14ac:dyDescent="0.25">
      <c r="B31" s="8" t="s">
        <v>43</v>
      </c>
      <c r="C31" s="4" t="s">
        <v>52</v>
      </c>
      <c r="D31" s="9" t="s">
        <v>29</v>
      </c>
      <c r="E31" s="10">
        <v>1</v>
      </c>
      <c r="F31" s="5">
        <v>99.22</v>
      </c>
      <c r="G31" s="11">
        <f t="shared" si="5"/>
        <v>99.22</v>
      </c>
      <c r="H31" s="3"/>
      <c r="I31" s="7">
        <f t="shared" si="6"/>
        <v>0</v>
      </c>
      <c r="J31" s="4" t="str">
        <f t="shared" si="0"/>
        <v xml:space="preserve">  </v>
      </c>
    </row>
    <row r="32" spans="1:10" x14ac:dyDescent="0.25">
      <c r="B32" s="8" t="s">
        <v>43</v>
      </c>
      <c r="C32" s="4" t="s">
        <v>53</v>
      </c>
      <c r="D32" s="9" t="s">
        <v>29</v>
      </c>
      <c r="E32" s="10">
        <v>1</v>
      </c>
      <c r="F32" s="5">
        <v>74.41</v>
      </c>
      <c r="G32" s="11">
        <f t="shared" si="5"/>
        <v>74.41</v>
      </c>
      <c r="H32" s="3"/>
      <c r="I32" s="7">
        <f t="shared" si="6"/>
        <v>0</v>
      </c>
      <c r="J32" s="4" t="str">
        <f t="shared" si="0"/>
        <v xml:space="preserve">  </v>
      </c>
    </row>
    <row r="33" spans="2:10" x14ac:dyDescent="0.25">
      <c r="B33" s="8" t="s">
        <v>43</v>
      </c>
      <c r="C33" s="4" t="s">
        <v>54</v>
      </c>
      <c r="D33" s="9" t="s">
        <v>29</v>
      </c>
      <c r="E33" s="10">
        <v>1</v>
      </c>
      <c r="F33" s="5">
        <v>340.38</v>
      </c>
      <c r="G33" s="11">
        <f t="shared" si="5"/>
        <v>340.38</v>
      </c>
      <c r="H33" s="3"/>
      <c r="I33" s="7">
        <f t="shared" si="6"/>
        <v>0</v>
      </c>
      <c r="J33" s="4" t="str">
        <f t="shared" si="0"/>
        <v xml:space="preserve">  </v>
      </c>
    </row>
    <row r="34" spans="2:10" x14ac:dyDescent="0.25">
      <c r="B34" s="8" t="s">
        <v>43</v>
      </c>
      <c r="C34" s="4" t="s">
        <v>55</v>
      </c>
      <c r="D34" s="9" t="s">
        <v>29</v>
      </c>
      <c r="E34" s="10">
        <v>1</v>
      </c>
      <c r="F34" s="5">
        <v>11.02</v>
      </c>
      <c r="G34" s="11">
        <f t="shared" si="5"/>
        <v>11.02</v>
      </c>
      <c r="H34" s="3"/>
      <c r="I34" s="7">
        <f t="shared" si="6"/>
        <v>0</v>
      </c>
      <c r="J34" s="4" t="str">
        <f t="shared" si="0"/>
        <v xml:space="preserve">  </v>
      </c>
    </row>
    <row r="35" spans="2:10" x14ac:dyDescent="0.25">
      <c r="B35" s="8" t="s">
        <v>43</v>
      </c>
      <c r="C35" s="4" t="s">
        <v>49</v>
      </c>
      <c r="D35" s="9" t="s">
        <v>29</v>
      </c>
      <c r="E35" s="10">
        <v>1</v>
      </c>
      <c r="F35" s="5">
        <v>113</v>
      </c>
      <c r="G35" s="11">
        <f t="shared" si="5"/>
        <v>113</v>
      </c>
      <c r="H35" s="3"/>
      <c r="I35" s="7">
        <f t="shared" si="6"/>
        <v>0</v>
      </c>
      <c r="J35" s="4" t="str">
        <f t="shared" si="0"/>
        <v xml:space="preserve">  </v>
      </c>
    </row>
    <row r="36" spans="2:10" x14ac:dyDescent="0.25">
      <c r="B36" s="8" t="s">
        <v>43</v>
      </c>
      <c r="C36" s="4" t="s">
        <v>50</v>
      </c>
      <c r="D36" s="9" t="s">
        <v>29</v>
      </c>
      <c r="E36" s="10">
        <v>1</v>
      </c>
      <c r="F36" s="5">
        <v>55.14</v>
      </c>
      <c r="G36" s="11">
        <f t="shared" si="5"/>
        <v>55.14</v>
      </c>
      <c r="H36" s="3"/>
      <c r="I36" s="7">
        <f t="shared" si="6"/>
        <v>0</v>
      </c>
      <c r="J36" s="4" t="str">
        <f t="shared" si="0"/>
        <v xml:space="preserve">  </v>
      </c>
    </row>
    <row r="37" spans="2:10" x14ac:dyDescent="0.25">
      <c r="B37" s="8" t="s">
        <v>43</v>
      </c>
      <c r="C37" s="4" t="s">
        <v>51</v>
      </c>
      <c r="D37" s="9" t="s">
        <v>29</v>
      </c>
      <c r="E37" s="10">
        <v>1</v>
      </c>
      <c r="F37" s="5">
        <v>248.05</v>
      </c>
      <c r="G37" s="11">
        <f t="shared" si="5"/>
        <v>248.05</v>
      </c>
      <c r="H37" s="3"/>
      <c r="I37" s="7">
        <f t="shared" si="6"/>
        <v>0</v>
      </c>
      <c r="J37" s="4" t="str">
        <f t="shared" si="0"/>
        <v xml:space="preserve">  </v>
      </c>
    </row>
    <row r="38" spans="2:10" x14ac:dyDescent="0.25">
      <c r="B38" s="8" t="s">
        <v>43</v>
      </c>
      <c r="C38" s="4" t="s">
        <v>52</v>
      </c>
      <c r="D38" s="9" t="s">
        <v>29</v>
      </c>
      <c r="E38" s="10">
        <v>1</v>
      </c>
      <c r="F38" s="5">
        <v>104.73</v>
      </c>
      <c r="G38" s="11">
        <f t="shared" si="5"/>
        <v>104.73</v>
      </c>
      <c r="H38" s="3"/>
      <c r="I38" s="7">
        <f t="shared" si="6"/>
        <v>0</v>
      </c>
      <c r="J38" s="4" t="str">
        <f t="shared" si="0"/>
        <v xml:space="preserve">  </v>
      </c>
    </row>
    <row r="39" spans="2:10" x14ac:dyDescent="0.25">
      <c r="B39" s="8" t="s">
        <v>43</v>
      </c>
      <c r="C39" s="4" t="s">
        <v>53</v>
      </c>
      <c r="D39" s="9" t="s">
        <v>29</v>
      </c>
      <c r="E39" s="10">
        <v>1</v>
      </c>
      <c r="F39" s="5">
        <v>113</v>
      </c>
      <c r="G39" s="11">
        <f t="shared" si="5"/>
        <v>113</v>
      </c>
      <c r="H39" s="3"/>
      <c r="I39" s="7">
        <f t="shared" si="6"/>
        <v>0</v>
      </c>
      <c r="J39" s="4" t="str">
        <f t="shared" si="0"/>
        <v xml:space="preserve">  </v>
      </c>
    </row>
    <row r="40" spans="2:10" x14ac:dyDescent="0.25">
      <c r="B40" s="8" t="s">
        <v>43</v>
      </c>
      <c r="C40" s="4" t="s">
        <v>54</v>
      </c>
      <c r="D40" s="9" t="s">
        <v>29</v>
      </c>
      <c r="E40" s="10">
        <v>1</v>
      </c>
      <c r="F40" s="5">
        <v>341.75</v>
      </c>
      <c r="G40" s="11">
        <f t="shared" si="5"/>
        <v>341.75</v>
      </c>
      <c r="H40" s="3"/>
      <c r="I40" s="7">
        <f t="shared" si="6"/>
        <v>0</v>
      </c>
      <c r="J40" s="4" t="str">
        <f t="shared" si="0"/>
        <v xml:space="preserve">  </v>
      </c>
    </row>
    <row r="41" spans="2:10" x14ac:dyDescent="0.25">
      <c r="B41" s="8" t="s">
        <v>43</v>
      </c>
      <c r="C41" s="4" t="s">
        <v>55</v>
      </c>
      <c r="D41" s="9" t="s">
        <v>29</v>
      </c>
      <c r="E41" s="10">
        <v>1</v>
      </c>
      <c r="F41" s="5">
        <v>11.02</v>
      </c>
      <c r="G41" s="11">
        <f t="shared" si="5"/>
        <v>11.02</v>
      </c>
      <c r="H41" s="3"/>
      <c r="I41" s="7">
        <f t="shared" si="6"/>
        <v>0</v>
      </c>
      <c r="J41" s="4" t="str">
        <f t="shared" si="0"/>
        <v xml:space="preserve">  </v>
      </c>
    </row>
    <row r="42" spans="2:10" x14ac:dyDescent="0.25">
      <c r="B42" s="8" t="s">
        <v>43</v>
      </c>
      <c r="C42" s="4" t="s">
        <v>56</v>
      </c>
      <c r="D42" s="9" t="s">
        <v>29</v>
      </c>
      <c r="E42" s="10">
        <v>1</v>
      </c>
      <c r="F42" s="5">
        <v>35.83</v>
      </c>
      <c r="G42" s="11">
        <f t="shared" si="5"/>
        <v>35.83</v>
      </c>
      <c r="H42" s="3"/>
      <c r="I42" s="7">
        <f t="shared" si="6"/>
        <v>0</v>
      </c>
      <c r="J42" s="4" t="str">
        <f t="shared" si="0"/>
        <v xml:space="preserve">  </v>
      </c>
    </row>
    <row r="43" spans="2:10" x14ac:dyDescent="0.25">
      <c r="B43" s="8" t="s">
        <v>43</v>
      </c>
      <c r="C43" s="4" t="s">
        <v>57</v>
      </c>
      <c r="D43" s="9" t="s">
        <v>29</v>
      </c>
      <c r="E43" s="10">
        <v>1</v>
      </c>
      <c r="F43" s="5">
        <v>24.8</v>
      </c>
      <c r="G43" s="11">
        <f t="shared" si="5"/>
        <v>24.8</v>
      </c>
      <c r="H43" s="3"/>
      <c r="I43" s="7">
        <f t="shared" si="6"/>
        <v>0</v>
      </c>
      <c r="J43" s="4" t="str">
        <f t="shared" si="0"/>
        <v xml:space="preserve">  </v>
      </c>
    </row>
    <row r="44" spans="2:10" x14ac:dyDescent="0.25">
      <c r="B44" s="8" t="s">
        <v>43</v>
      </c>
      <c r="C44" s="4" t="s">
        <v>60</v>
      </c>
      <c r="D44" s="9" t="s">
        <v>63</v>
      </c>
      <c r="E44" s="10">
        <v>1</v>
      </c>
      <c r="F44" s="5">
        <v>71.599999999999994</v>
      </c>
      <c r="G44" s="11">
        <f t="shared" si="5"/>
        <v>71.599999999999994</v>
      </c>
      <c r="H44" s="3"/>
      <c r="I44" s="7">
        <f t="shared" ref="I44" si="7">ROUND(E44*H44,2)</f>
        <v>0</v>
      </c>
      <c r="J44" s="4" t="str">
        <f t="shared" si="0"/>
        <v xml:space="preserve">  </v>
      </c>
    </row>
  </sheetData>
  <sheetProtection algorithmName="SHA-512" hashValue="z7jBhr8UKOspkOTWuldtTeJjdZ/sZZvhYM9POzA1c972pMzPilAxum4oynRNibfEeoHnydardTD6sK/kdbDQ8Q==" saltValue="rvmPDGHrV700h2Y7Lyy2L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26</v>
      </c>
    </row>
    <row r="2" spans="2:2" ht="15.75" thickBot="1" x14ac:dyDescent="0.3">
      <c r="B2" s="1" t="s">
        <v>27</v>
      </c>
    </row>
    <row r="3" spans="2:2" ht="15.75" thickBot="1" x14ac:dyDescent="0.3">
      <c r="B3" s="1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2024-07-14T09:51:23Z</dcterms:created>
  <dcterms:modified xsi:type="dcterms:W3CDTF">2024-07-14T09:52:00Z</dcterms:modified>
  <cp:category/>
  <cp:contentStatus/>
</cp:coreProperties>
</file>