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3447FF15-0985-4E12-B1EE-061790872BC7}" xr6:coauthVersionLast="47" xr6:coauthVersionMax="47" xr10:uidLastSave="{00000000-0000-0000-0000-000000000000}"/>
  <bookViews>
    <workbookView xWindow="-108" yWindow="-108" windowWidth="23256" windowHeight="12576" xr2:uid="{C44CD173-0DEA-4FE8-83C6-94899DFCEAA5}"/>
  </bookViews>
  <sheets>
    <sheet name="CERTO" sheetId="6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6" l="1"/>
  <c r="H3" i="6" s="1"/>
  <c r="G14" i="6"/>
  <c r="D3" i="6" s="1"/>
  <c r="F7" i="6"/>
  <c r="H4" i="6" l="1"/>
  <c r="H5" i="6"/>
  <c r="D5" i="6"/>
  <c r="D4" i="6"/>
  <c r="H6" i="6" l="1"/>
  <c r="H7" i="6" s="1"/>
  <c r="H8" i="6" s="1"/>
  <c r="D6" i="6"/>
  <c r="D7" i="6" s="1"/>
  <c r="D8" i="6" s="1"/>
</calcChain>
</file>

<file path=xl/sharedStrings.xml><?xml version="1.0" encoding="utf-8"?>
<sst xmlns="http://schemas.openxmlformats.org/spreadsheetml/2006/main" count="41" uniqueCount="37">
  <si>
    <t>Resumen</t>
  </si>
  <si>
    <t>Servicios de migración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</si>
  <si>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</si>
  <si>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</si>
  <si>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</si>
  <si>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</si>
  <si>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</si>
  <si>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</si>
  <si>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</si>
  <si>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</si>
  <si>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</si>
  <si>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</si>
  <si>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</si>
  <si>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</si>
  <si>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</si>
  <si>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</si>
  <si>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</si>
  <si>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</si>
  <si>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</si>
  <si>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</si>
  <si>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</si>
  <si>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</si>
  <si>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</si>
  <si>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</si>
  <si>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</si>
  <si>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</si>
  <si>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</si>
  <si>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</si>
  <si>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</si>
  <si>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</si>
  <si>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INV</t>
  </si>
  <si>
    <t>INVERSION</t>
  </si>
  <si>
    <t>1.1</t>
  </si>
  <si>
    <t>ud</t>
  </si>
  <si>
    <t>SP</t>
  </si>
  <si>
    <t>Servicios profesionales</t>
  </si>
  <si>
    <t>SP_1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</si>
</sst>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0" fillId="3" borderId="0" xfId="0" applyNumberForma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1" fontId="4" fillId="0" borderId="0" xfId="0" applyNumberFormat="1" applyFont="1"/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FE9D099F-691C-44EF-B4DF-E0B0A8DD1240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00BC61D-3861-4FC9-A34F-636DD4680A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6F4D0-F33D-4F35-89BC-79FFCF852709}">
  <dimension ref="A1:I14"/>
  <sheetViews>
    <sheetView tabSelected="1" workbookViewId="0">
      <selection activeCell="D20" sqref="D20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2</v>
      </c>
      <c r="H1" s="3" t="s">
        <v>3</v>
      </c>
    </row>
    <row r="2" spans="1:9" ht="15" thickBot="1" x14ac:dyDescent="0.35">
      <c r="A2" s="6" t="s">
        <v>4</v>
      </c>
      <c r="B2" s="7">
        <v>3</v>
      </c>
    </row>
    <row r="3" spans="1:9" ht="15" customHeight="1" thickBot="1" x14ac:dyDescent="0.35">
      <c r="A3" s="30" t="s">
        <v>5</v>
      </c>
      <c r="B3" s="31"/>
      <c r="C3" s="32"/>
      <c r="D3" s="8">
        <f>SUM(G:G)</f>
        <v>65217.39</v>
      </c>
      <c r="E3" s="30" t="s">
        <v>6</v>
      </c>
      <c r="F3" s="31"/>
      <c r="G3" s="32"/>
      <c r="H3" s="8">
        <f>SUM(I:I)</f>
        <v>0</v>
      </c>
    </row>
    <row r="4" spans="1:9" ht="15" customHeight="1" thickBot="1" x14ac:dyDescent="0.35">
      <c r="A4" s="9" t="s">
        <v>7</v>
      </c>
      <c r="B4" s="10">
        <v>0.06</v>
      </c>
      <c r="C4" s="11" t="s">
        <v>8</v>
      </c>
      <c r="D4" s="12">
        <f>ROUND($D$3*B4,2)</f>
        <v>3913.04</v>
      </c>
      <c r="E4" s="13" t="s">
        <v>9</v>
      </c>
      <c r="F4" s="1"/>
      <c r="G4" s="11" t="s">
        <v>8</v>
      </c>
      <c r="H4" s="12">
        <f>ROUND($H$3*F4,2)</f>
        <v>0</v>
      </c>
    </row>
    <row r="5" spans="1:9" ht="15" thickBot="1" x14ac:dyDescent="0.35">
      <c r="A5" s="9" t="s">
        <v>10</v>
      </c>
      <c r="B5" s="10">
        <v>0.09</v>
      </c>
      <c r="C5" s="11" t="s">
        <v>11</v>
      </c>
      <c r="D5" s="12">
        <f>ROUND($D$3*B5,2)</f>
        <v>5869.57</v>
      </c>
      <c r="E5" s="13" t="s">
        <v>12</v>
      </c>
      <c r="F5" s="1"/>
      <c r="G5" s="11" t="s">
        <v>11</v>
      </c>
      <c r="H5" s="12">
        <f>ROUND($H$3*F5,2)</f>
        <v>0</v>
      </c>
    </row>
    <row r="6" spans="1:9" ht="15" thickBot="1" x14ac:dyDescent="0.35">
      <c r="A6" s="33" t="s">
        <v>13</v>
      </c>
      <c r="B6" s="34"/>
      <c r="C6" s="35"/>
      <c r="D6" s="12">
        <f>SUM(D3,D4,D5)</f>
        <v>75000</v>
      </c>
      <c r="E6" s="33" t="s">
        <v>14</v>
      </c>
      <c r="F6" s="34"/>
      <c r="G6" s="35"/>
      <c r="H6" s="12">
        <f>SUM(H3,H4,H5)</f>
        <v>0</v>
      </c>
    </row>
    <row r="7" spans="1:9" ht="15" thickBot="1" x14ac:dyDescent="0.35">
      <c r="A7" s="14" t="s">
        <v>15</v>
      </c>
      <c r="B7" s="15">
        <v>0.21</v>
      </c>
      <c r="C7" s="11" t="s">
        <v>16</v>
      </c>
      <c r="D7" s="12">
        <f>ROUND($D$6*B7,2)</f>
        <v>15750</v>
      </c>
      <c r="E7" s="16" t="s">
        <v>15</v>
      </c>
      <c r="F7" s="17">
        <f>B7</f>
        <v>0.21</v>
      </c>
      <c r="G7" s="11" t="s">
        <v>16</v>
      </c>
      <c r="H7" s="12">
        <f>ROUND($H$6*F7,2)</f>
        <v>0</v>
      </c>
    </row>
    <row r="8" spans="1:9" ht="15" thickBot="1" x14ac:dyDescent="0.35">
      <c r="A8" s="36" t="s">
        <v>17</v>
      </c>
      <c r="B8" s="37"/>
      <c r="C8" s="38"/>
      <c r="D8" s="18">
        <f>SUM(D6:D7)</f>
        <v>90750</v>
      </c>
      <c r="E8" s="36" t="s">
        <v>18</v>
      </c>
      <c r="F8" s="37"/>
      <c r="G8" s="38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28" t="s">
        <v>19</v>
      </c>
      <c r="G10" s="29"/>
      <c r="H10" s="28" t="s">
        <v>20</v>
      </c>
      <c r="I10" s="29"/>
    </row>
    <row r="11" spans="1:9" x14ac:dyDescent="0.3">
      <c r="A11" s="20" t="s">
        <v>21</v>
      </c>
      <c r="B11" s="20" t="s">
        <v>22</v>
      </c>
      <c r="C11" s="20" t="s">
        <v>0</v>
      </c>
      <c r="D11" s="20" t="s">
        <v>23</v>
      </c>
      <c r="E11" s="21" t="s">
        <v>24</v>
      </c>
      <c r="F11" s="21" t="s">
        <v>25</v>
      </c>
      <c r="G11" s="20" t="s">
        <v>26</v>
      </c>
      <c r="H11" s="20" t="s">
        <v>27</v>
      </c>
      <c r="I11" s="20" t="s">
        <v>28</v>
      </c>
    </row>
    <row r="12" spans="1:9" x14ac:dyDescent="0.3">
      <c r="A12" s="22" t="s">
        <v>29</v>
      </c>
      <c r="B12" s="22" t="s">
        <v>30</v>
      </c>
      <c r="C12" s="22" t="s">
        <v>31</v>
      </c>
      <c r="D12" s="22"/>
      <c r="E12" s="23"/>
      <c r="F12" s="23"/>
      <c r="G12" s="24"/>
      <c r="H12" s="2"/>
      <c r="I12" s="25"/>
    </row>
    <row r="13" spans="1:9" x14ac:dyDescent="0.3">
      <c r="A13" s="22" t="s">
        <v>32</v>
      </c>
      <c r="B13" s="22" t="s">
        <v>34</v>
      </c>
      <c r="C13" s="26" t="s">
        <v>35</v>
      </c>
      <c r="D13" s="22"/>
      <c r="E13" s="23"/>
      <c r="F13" s="23"/>
      <c r="G13" s="24"/>
      <c r="H13" s="2"/>
      <c r="I13" s="25"/>
    </row>
    <row r="14" spans="1:9" x14ac:dyDescent="0.3">
      <c r="A14" s="22"/>
      <c r="B14" s="22" t="s">
        <v>36</v>
      </c>
      <c r="C14" s="26" t="s">
        <v>1</v>
      </c>
      <c r="D14" s="27" t="s">
        <v>33</v>
      </c>
      <c r="E14" s="23">
        <v>1</v>
      </c>
      <c r="F14" s="23">
        <v>65217.39</v>
      </c>
      <c r="G14" s="24">
        <f t="shared" ref="G14" si="0">ROUND(E14*F14,2)</f>
        <v>65217.39</v>
      </c>
      <c r="H14" s="2"/>
      <c r="I14" s="25">
        <f t="shared" ref="I14" si="1">ROUND(E14*H14,2)</f>
        <v>0</v>
      </c>
    </row>
  </sheetData>
  <sheetProtection algorithmName="SHA-512" hashValue="bmkyvjmWCw/EN4G4FakzaNlORgxVDzZ7r8toJJDl2a42VddQ86HyvxZkSkCu4tiRP8wnSeAAEhhcNvpq51ginw==" saltValue="MAuB419WhXA/vPSpeWB+w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PN7YJE6ASU6D-552430979-256</_dlc_DocId>
    <_dlc_DocIdUrl xmlns="4ce6f2a4-3cf8-4435-999d-d4652fe8fa53">
      <Url>https://espacios.metromadrid.es/asi/SerExpl/_layouts/15/DocIdRedir.aspx?ID=PN7YJE6ASU6D-552430979-256</Url>
      <Description>PN7YJE6ASU6D-552430979-256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DDE55C45883644A721146EDCE361A5" ma:contentTypeVersion="2" ma:contentTypeDescription="Crear nuevo documento." ma:contentTypeScope="" ma:versionID="59181e5fff3a9de643e568d385eb9b0a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099207-F12E-4486-ADE5-60AE76D7EF2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51C730F-0423-4B62-B2D3-D6CA8D1006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D84732-D2C9-4B4E-AF71-B989480A1B60}">
  <ds:schemaRefs>
    <ds:schemaRef ds:uri="http://purl.org/dc/elements/1.1/"/>
    <ds:schemaRef ds:uri="http://schemas.microsoft.com/office/2006/documentManagement/types"/>
    <ds:schemaRef ds:uri="4ce6f2a4-3cf8-4435-999d-d4652fe8fa53"/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8FFEC47F-BBFB-4584-90B8-080015A946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2024-06-20T13:38:27Z</dcterms:created>
  <dcterms:modified xsi:type="dcterms:W3CDTF">2024-11-11T13:35:03Z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0x01010023DDE55C45883644A721146EDCE361A5</vt:lpwstr>
  </property>
  <property fmtid="{D5CDD505-2E9C-101B-9397-08002B2CF9AE}" pid="4" name="_dlc_DocIdItemGuid">
    <vt:lpwstr>c7ef2a3d-44e7-48e4-b922-f43d7e57019d</vt:lpwstr>
  </property>
</Properties>
</file>