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3DD2B042-E872-4EC8-BEB0-D4B9133390D4}" xr6:coauthVersionLast="47" xr6:coauthVersionMax="47" xr10:uidLastSave="{00000000-0000-0000-0000-000000000000}"/>
  <bookViews>
    <workbookView xWindow="-120" yWindow="-120" windowWidth="29040" windowHeight="1599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G13" i="1"/>
  <c r="E14" i="1" l="1"/>
  <c r="I14" i="1" l="1"/>
  <c r="I15" i="1"/>
  <c r="I16" i="1"/>
  <c r="G14" i="1"/>
  <c r="G15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<sst xmlns="http://schemas.openxmlformats.org/spreadsheetml/2006/main" count="51" uniqueCount="46">
  <si>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</si>
  <si>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</si>
  <si>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</si>
  <si>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</si>
  <si>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</si>
  <si>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</si>
  <si>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</si>
  <si>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</si>
  <si>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</si>
  <si>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</si>
  <si>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</si>
  <si>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</si>
  <si>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</si>
  <si>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</si>
  <si>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</si>
  <si>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</si>
  <si>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</si>
  <si>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</si>
  <si>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</si>
  <si>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</si>
  <si>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</si>
  <si>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</si>
  <si>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</si>
  <si>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</si>
  <si>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</si>
  <si>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</si>
  <si>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</si>
  <si>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</si>
  <si>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</si>
  <si>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</si>
  <si>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</si>
  <si>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</si>
  <si>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Mantenimiento DWDM</t>
  </si>
  <si>
    <t>meses</t>
  </si>
  <si>
    <t>Mantenimiento evolutivo</t>
  </si>
  <si>
    <t>horas</t>
  </si>
  <si>
    <t>Formación</t>
  </si>
  <si>
    <t>Documentación</t>
  </si>
  <si>
    <t>ud</t>
  </si>
  <si>
    <t>Mantenimiento correctivo mensual</t>
  </si>
  <si>
    <t>T1</t>
  </si>
  <si>
    <t>UC01</t>
  </si>
  <si>
    <t>UC02</t>
  </si>
  <si>
    <t>UC03</t>
  </si>
  <si>
    <t>UC04</t>
  </si>
  <si>
    <t>La columna "Precio Un Ofertante" debe rellenarse empleando únicamente 2 decimales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</si>
</sst>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4" fontId="0" fillId="4" borderId="0" xfId="0" applyNumberFormat="1" applyFill="1"/>
    <xf numFmtId="49" fontId="3" fillId="0" borderId="0" xfId="0" applyNumberFormat="1" applyFont="1"/>
    <xf numFmtId="4" fontId="0" fillId="0" borderId="0" xfId="0" applyNumberFormat="1"/>
    <xf numFmtId="164" fontId="0" fillId="0" borderId="0" xfId="0" applyNumberFormat="1"/>
    <xf numFmtId="49" fontId="0" fillId="0" borderId="0" xfId="0" applyNumberFormat="1"/>
    <xf numFmtId="1" fontId="0" fillId="0" borderId="0" xfId="0" applyNumberFormat="1"/>
    <xf numFmtId="4" fontId="3" fillId="0" borderId="0" xfId="0" applyNumberFormat="1" applyFont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" fontId="0" fillId="3" borderId="0" xfId="0" applyNumberFormat="1" applyFill="1" applyProtection="1">
      <protection locked="0"/>
    </xf>
    <xf numFmtId="4" fontId="0" fillId="0" borderId="0" xfId="0" applyNumberFormat="1" applyFill="1"/>
    <xf numFmtId="165" fontId="3" fillId="0" borderId="0" xfId="0" applyNumberFormat="1" applyFont="1" applyFill="1" applyProtection="1">
      <protection locked="0"/>
    </xf>
    <xf numFmtId="4" fontId="3" fillId="0" borderId="0" xfId="0" applyNumberFormat="1" applyFont="1" applyFill="1"/>
    <xf numFmtId="10" fontId="3" fillId="3" borderId="4" xfId="1" quotePrefix="1" applyNumberFormat="1" applyFont="1" applyFill="1" applyBorder="1" applyProtection="1"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8"/>
  <sheetViews>
    <sheetView tabSelected="1" workbookViewId="0">
      <selection activeCell="F4" sqref="F4:F5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30.2851562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22" t="s">
        <v>0</v>
      </c>
      <c r="H1" s="22" t="s">
        <v>1</v>
      </c>
    </row>
    <row r="2" spans="1:9" ht="15.75" thickBot="1" x14ac:dyDescent="0.3">
      <c r="A2" s="23" t="s">
        <v>2</v>
      </c>
      <c r="B2" s="24"/>
    </row>
    <row r="3" spans="1:9" ht="15" customHeight="1" thickBot="1" x14ac:dyDescent="0.3">
      <c r="A3" s="28" t="s">
        <v>3</v>
      </c>
      <c r="B3" s="29"/>
      <c r="C3" s="30"/>
      <c r="D3" s="25">
        <f>SUM(G:G)</f>
        <v>397873</v>
      </c>
      <c r="E3" s="28" t="s">
        <v>4</v>
      </c>
      <c r="F3" s="29"/>
      <c r="G3" s="30"/>
      <c r="H3" s="25">
        <f>SUM(I:I)</f>
        <v>0</v>
      </c>
    </row>
    <row r="4" spans="1:9" ht="15" customHeight="1" thickBot="1" x14ac:dyDescent="0.3">
      <c r="A4" s="19" t="s">
        <v>5</v>
      </c>
      <c r="B4" s="20">
        <v>0.06</v>
      </c>
      <c r="C4" s="13" t="s">
        <v>6</v>
      </c>
      <c r="D4" s="10">
        <f>ROUND($D$3*B4,2)</f>
        <v>23872.38</v>
      </c>
      <c r="E4" s="21" t="s">
        <v>7</v>
      </c>
      <c r="F4" s="41"/>
      <c r="G4" s="13" t="s">
        <v>6</v>
      </c>
      <c r="H4" s="10">
        <f>ROUND($H$3*F4,2)</f>
        <v>0</v>
      </c>
    </row>
    <row r="5" spans="1:9" ht="15.75" thickBot="1" x14ac:dyDescent="0.3">
      <c r="A5" s="19" t="s">
        <v>8</v>
      </c>
      <c r="B5" s="20">
        <v>0.09</v>
      </c>
      <c r="C5" s="13" t="s">
        <v>9</v>
      </c>
      <c r="D5" s="10">
        <f>ROUND($D$3*B5,2)</f>
        <v>35808.57</v>
      </c>
      <c r="E5" s="21" t="s">
        <v>10</v>
      </c>
      <c r="F5" s="41"/>
      <c r="G5" s="13" t="s">
        <v>9</v>
      </c>
      <c r="H5" s="10">
        <f>ROUND($H$3*F5,2)</f>
        <v>0</v>
      </c>
    </row>
    <row r="6" spans="1:9" ht="15.75" thickBot="1" x14ac:dyDescent="0.3">
      <c r="A6" s="31" t="s">
        <v>11</v>
      </c>
      <c r="B6" s="32"/>
      <c r="C6" s="33"/>
      <c r="D6" s="10">
        <f>SUM(D3,D4,D5)</f>
        <v>457553.95</v>
      </c>
      <c r="E6" s="31" t="s">
        <v>12</v>
      </c>
      <c r="F6" s="32"/>
      <c r="G6" s="33"/>
      <c r="H6" s="10">
        <f>SUM(H3,H4,H5)</f>
        <v>0</v>
      </c>
    </row>
    <row r="7" spans="1:9" ht="15.75" thickBot="1" x14ac:dyDescent="0.3">
      <c r="A7" s="11" t="s">
        <v>13</v>
      </c>
      <c r="B7" s="12">
        <v>0.21</v>
      </c>
      <c r="C7" s="13" t="s">
        <v>14</v>
      </c>
      <c r="D7" s="10">
        <f>ROUND($D$6*B7,2)</f>
        <v>96086.33</v>
      </c>
      <c r="E7" s="14" t="s">
        <v>13</v>
      </c>
      <c r="F7" s="15">
        <f>B7</f>
        <v>0.21</v>
      </c>
      <c r="G7" s="13" t="s">
        <v>14</v>
      </c>
      <c r="H7" s="10">
        <f>ROUND($H$6*F7,2)</f>
        <v>0</v>
      </c>
    </row>
    <row r="8" spans="1:9" ht="15.75" thickBot="1" x14ac:dyDescent="0.3">
      <c r="A8" s="34" t="s">
        <v>15</v>
      </c>
      <c r="B8" s="35"/>
      <c r="C8" s="36"/>
      <c r="D8" s="16">
        <f>SUM(D6:D7)</f>
        <v>553640.28</v>
      </c>
      <c r="E8" s="34" t="s">
        <v>16</v>
      </c>
      <c r="F8" s="35"/>
      <c r="G8" s="36"/>
      <c r="H8" s="16">
        <f>SUM(H6:H7)</f>
        <v>0</v>
      </c>
    </row>
    <row r="9" spans="1:9" ht="15.75" thickBot="1" x14ac:dyDescent="0.3"/>
    <row r="10" spans="1:9" ht="15.75" thickBot="1" x14ac:dyDescent="0.3">
      <c r="A10" s="7"/>
      <c r="F10" s="26" t="s">
        <v>17</v>
      </c>
      <c r="G10" s="27"/>
      <c r="H10" s="26" t="s">
        <v>18</v>
      </c>
      <c r="I10" s="27"/>
    </row>
    <row r="11" spans="1:9" x14ac:dyDescent="0.25">
      <c r="A11" s="17" t="s">
        <v>19</v>
      </c>
      <c r="B11" s="17" t="s">
        <v>20</v>
      </c>
      <c r="C11" s="17" t="s">
        <v>21</v>
      </c>
      <c r="D11" s="17" t="s">
        <v>22</v>
      </c>
      <c r="E11" s="18" t="s">
        <v>23</v>
      </c>
      <c r="F11" s="18" t="s">
        <v>24</v>
      </c>
      <c r="G11" s="17" t="s">
        <v>25</v>
      </c>
      <c r="H11" s="17" t="s">
        <v>26</v>
      </c>
      <c r="I11" s="17" t="s">
        <v>27</v>
      </c>
    </row>
    <row r="12" spans="1:9" x14ac:dyDescent="0.25">
      <c r="A12" s="4" t="s">
        <v>28</v>
      </c>
      <c r="B12" s="4" t="s">
        <v>40</v>
      </c>
      <c r="C12" s="4" t="s">
        <v>32</v>
      </c>
      <c r="D12" s="4"/>
      <c r="E12" s="9"/>
      <c r="F12" s="9"/>
      <c r="G12" s="38"/>
      <c r="H12" s="39"/>
      <c r="I12" s="40"/>
    </row>
    <row r="13" spans="1:9" x14ac:dyDescent="0.25">
      <c r="A13" s="4"/>
      <c r="B13" s="4" t="s">
        <v>41</v>
      </c>
      <c r="C13" s="7" t="s">
        <v>39</v>
      </c>
      <c r="D13" s="7" t="s">
        <v>33</v>
      </c>
      <c r="E13" s="5">
        <v>36</v>
      </c>
      <c r="F13" s="5">
        <v>9131</v>
      </c>
      <c r="G13" s="3">
        <f t="shared" ref="G13:G16" si="0">ROUND(E13*F13,2)</f>
        <v>328716</v>
      </c>
      <c r="H13" s="37"/>
      <c r="I13" s="3">
        <f t="shared" ref="I13:I16" si="1">ROUND(E13*H13,2)</f>
        <v>0</v>
      </c>
    </row>
    <row r="14" spans="1:9" x14ac:dyDescent="0.25">
      <c r="A14" s="4"/>
      <c r="B14" s="4" t="s">
        <v>42</v>
      </c>
      <c r="C14" s="7" t="s">
        <v>34</v>
      </c>
      <c r="D14" s="8" t="s">
        <v>35</v>
      </c>
      <c r="E14" s="5">
        <f>140*3</f>
        <v>420</v>
      </c>
      <c r="F14" s="5">
        <v>113</v>
      </c>
      <c r="G14" s="3">
        <f t="shared" si="0"/>
        <v>47460</v>
      </c>
      <c r="H14" s="37"/>
      <c r="I14" s="3">
        <f t="shared" si="1"/>
        <v>0</v>
      </c>
    </row>
    <row r="15" spans="1:9" x14ac:dyDescent="0.25">
      <c r="A15" s="4"/>
      <c r="B15" s="4" t="s">
        <v>43</v>
      </c>
      <c r="C15" s="7" t="s">
        <v>36</v>
      </c>
      <c r="D15" s="8" t="s">
        <v>35</v>
      </c>
      <c r="E15" s="5">
        <v>40</v>
      </c>
      <c r="F15" s="5">
        <v>226.1</v>
      </c>
      <c r="G15" s="3">
        <f t="shared" si="0"/>
        <v>9044</v>
      </c>
      <c r="H15" s="37"/>
      <c r="I15" s="3">
        <f t="shared" si="1"/>
        <v>0</v>
      </c>
    </row>
    <row r="16" spans="1:9" x14ac:dyDescent="0.25">
      <c r="A16" s="4"/>
      <c r="B16" s="4" t="s">
        <v>44</v>
      </c>
      <c r="C16" s="7" t="s">
        <v>37</v>
      </c>
      <c r="D16" s="8" t="s">
        <v>38</v>
      </c>
      <c r="E16" s="5">
        <v>1</v>
      </c>
      <c r="F16" s="5">
        <v>12653</v>
      </c>
      <c r="G16" s="3">
        <f t="shared" si="0"/>
        <v>12653</v>
      </c>
      <c r="H16" s="37"/>
      <c r="I16" s="3">
        <f t="shared" si="1"/>
        <v>0</v>
      </c>
    </row>
    <row r="17" spans="2:2" x14ac:dyDescent="0.25">
      <c r="B17" s="4"/>
    </row>
    <row r="18" spans="2:2" x14ac:dyDescent="0.25">
      <c r="B18" s="4"/>
    </row>
  </sheetData>
  <sheetProtection algorithmName="SHA-512" hashValue="luCyf9HtS0HDkR6J/HiSFYnUEfOGse3oG9UQdJ5o09Ki6ogULQ9J1HUrs4WYw+03v3uzfkzKkid3SVlW7x0A5g==" saltValue="i3YhWe4WsSGwCOfYMUQ8J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 A16 A14" numberStoredAsText="1"/>
    <ignoredError sqref="G16 E14 G13 I13 G14 I14 G15 I15 I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4"/>
  <sheetViews>
    <sheetView workbookViewId="0">
      <selection activeCell="B4" sqref="B4"/>
    </sheetView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A1" s="3"/>
      <c r="B1" s="1" t="s">
        <v>29</v>
      </c>
    </row>
    <row r="2" spans="1:2" ht="15.75" thickBot="1" x14ac:dyDescent="0.3">
      <c r="A2" s="2"/>
      <c r="B2" s="1" t="s">
        <v>30</v>
      </c>
    </row>
    <row r="3" spans="1:2" ht="15.75" thickBot="1" x14ac:dyDescent="0.3">
      <c r="B3" s="1" t="s">
        <v>31</v>
      </c>
    </row>
    <row r="4" spans="1:2" x14ac:dyDescent="0.25">
      <c r="B4" s="1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2024-07-19T09:01:39Z</dcterms:created>
  <dcterms:modified xsi:type="dcterms:W3CDTF">2024-11-14T10:30:04Z</dcterms:modified>
  <cp:category/>
  <cp:contentStatus/>
</cp:coreProperties>
</file>