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4F602138-E7C1-48B5-A56A-74A0FBC7D75D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4" i="1" l="1"/>
  <c r="G34" i="1"/>
  <c r="I33" i="1"/>
  <c r="G33" i="1"/>
  <c r="I32" i="1"/>
  <c r="G32" i="1"/>
  <c r="I30" i="1"/>
  <c r="G30" i="1"/>
  <c r="I29" i="1"/>
  <c r="G29" i="1"/>
  <c r="I28" i="1"/>
  <c r="G28" i="1"/>
  <c r="I27" i="1"/>
  <c r="G27" i="1"/>
  <c r="I26" i="1"/>
  <c r="G26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16" i="1"/>
  <c r="G16" i="1"/>
  <c r="I15" i="1"/>
  <c r="G15" i="1"/>
  <c r="I14" i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<sst xmlns="http://schemas.openxmlformats.org/spreadsheetml/2006/main" count="105" uniqueCount="77">
  <si>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</si>
  <si>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</si>
  <si>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</si>
  <si>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</si>
  <si>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</si>
  <si>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</si>
  <si>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</si>
  <si>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</si>
  <si>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</si>
  <si>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</si>
  <si>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</si>
  <si>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</si>
  <si>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</si>
  <si>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</si>
  <si>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</si>
  <si>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</si>
  <si>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</si>
  <si>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</si>
  <si>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</si>
  <si>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</si>
  <si>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</si>
  <si>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</si>
  <si>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</si>
  <si>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</si>
  <si>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</si>
  <si>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</si>
  <si>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</si>
  <si>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</si>
  <si>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</si>
  <si>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Campos a rellenar por Metro</t>
  </si>
  <si>
    <t>Campos a rellenar por el ofertante</t>
  </si>
  <si>
    <t>Campos calculados</t>
  </si>
  <si>
    <t>ud</t>
  </si>
  <si>
    <t>1.2</t>
  </si>
  <si>
    <t>1.3</t>
  </si>
  <si>
    <t>MEJORA Y MONITORIZACIÓN POZOS VENTIL LT2</t>
  </si>
  <si>
    <t>POZOS JET</t>
  </si>
  <si>
    <t/>
  </si>
  <si>
    <t>06.03.2023</t>
  </si>
  <si>
    <t>TRASLADO CON VEHICULO AUXILIAR PROPIO Y CORTE DE TRACCION</t>
  </si>
  <si>
    <t>02.021</t>
  </si>
  <si>
    <t>REVISION, LIMPIEZA Y ENGRASE DE MOTORES DE VENTILACION JET</t>
  </si>
  <si>
    <t>02.02.2023</t>
  </si>
  <si>
    <t>REVISION, LIMPIEZA Y ENGRASE DE MOTORES</t>
  </si>
  <si>
    <t>02.03.2023</t>
  </si>
  <si>
    <t>DESMONTAJE Y MONTAJE DE MOTOR</t>
  </si>
  <si>
    <t>04.10.2023</t>
  </si>
  <si>
    <t>REPARACION DE MOTOR ELECTRICO P&lt;35 Kw</t>
  </si>
  <si>
    <t>02.08.2023</t>
  </si>
  <si>
    <t>EQUILIBRADO DINAMICO DE MOTOR Y RODETE</t>
  </si>
  <si>
    <t>02ijsa02</t>
  </si>
  <si>
    <t>SyM ARRANCADOR DE VELOCIDAD MOTOR P&lt;25kW</t>
  </si>
  <si>
    <t>02ijsa03</t>
  </si>
  <si>
    <t>SyM TOROIDAL</t>
  </si>
  <si>
    <t>02ijsa04</t>
  </si>
  <si>
    <t>SyM CONVERTIDOR V a I</t>
  </si>
  <si>
    <t>02IJSA05</t>
  </si>
  <si>
    <t>SyM ACELEROMETRO</t>
  </si>
  <si>
    <t>001.2023</t>
  </si>
  <si>
    <t>JORNADAS ADICIONALES</t>
  </si>
  <si>
    <t>SENSORES L3</t>
  </si>
  <si>
    <t>03sl301</t>
  </si>
  <si>
    <t>SYM SENSORES EN POZO DE INMISION 1 MOTOR</t>
  </si>
  <si>
    <t>03sl302</t>
  </si>
  <si>
    <t>SYM SENDORES EN POZO DE  INMISION 2 MOTORES</t>
  </si>
  <si>
    <t>03sl303</t>
  </si>
  <si>
    <t>SYM SENSORES EN POZO DE EXTRACCION 1 MOTOR</t>
  </si>
  <si>
    <t>03Sl304</t>
  </si>
  <si>
    <t>SYM SENSORES EN POZO DE EXTRACCION 2 MOTORES</t>
  </si>
  <si>
    <t>ENCAPSULADO CUADRO MANDO</t>
  </si>
  <si>
    <t>04ecm01</t>
  </si>
  <si>
    <t>SYM CAPSULA DE FIBRA DE VIDRIO</t>
  </si>
  <si>
    <t>04ecm02</t>
  </si>
  <si>
    <t>DESPLAZAMIENTO CUADRO DE MANIOBRA</t>
  </si>
  <si>
    <t>Capitulo1</t>
  </si>
  <si>
    <t>Capitulo2</t>
  </si>
  <si>
    <t>Capitulo3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</si>
</sst>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40FF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Alignment="1">
      <alignment horizontal="justify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 applyAlignment="1">
      <alignment horizontal="justify"/>
    </xf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3" fillId="4" borderId="2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0" fontId="2" fillId="2" borderId="0" xfId="0" applyFont="1" applyFill="1" applyAlignment="1">
      <alignment horizontal="justify"/>
    </xf>
    <xf numFmtId="4" fontId="2" fillId="2" borderId="0" xfId="0" applyNumberFormat="1" applyFont="1" applyFill="1"/>
    <xf numFmtId="49" fontId="3" fillId="0" borderId="0" xfId="0" applyNumberFormat="1" applyFont="1"/>
    <xf numFmtId="4" fontId="3" fillId="4" borderId="0" xfId="0" applyNumberFormat="1" applyFont="1" applyFill="1"/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justify" vertical="top"/>
    </xf>
    <xf numFmtId="4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/>
    </xf>
    <xf numFmtId="3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horizontal="center" vertical="top"/>
    </xf>
    <xf numFmtId="4" fontId="0" fillId="4" borderId="0" xfId="0" applyNumberFormat="1" applyFill="1"/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3" fontId="7" fillId="0" borderId="0" xfId="0" applyNumberFormat="1" applyFont="1" applyAlignment="1">
      <alignment horizontal="center" vertical="top"/>
    </xf>
    <xf numFmtId="4" fontId="0" fillId="0" borderId="0" xfId="0" applyNumberFormat="1" applyAlignment="1">
      <alignment horizontal="right" vertical="center" wrapText="1"/>
    </xf>
    <xf numFmtId="4" fontId="0" fillId="0" borderId="0" xfId="0" applyNumberFormat="1" applyAlignment="1">
      <alignment horizontal="right" vertical="top"/>
    </xf>
    <xf numFmtId="4" fontId="7" fillId="0" borderId="0" xfId="0" applyNumberFormat="1" applyFont="1" applyAlignment="1">
      <alignment horizontal="right" vertical="top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9" fontId="4" fillId="0" borderId="0" xfId="0" applyNumberFormat="1" applyFont="1"/>
    <xf numFmtId="0" fontId="5" fillId="0" borderId="0" xfId="0" applyFont="1"/>
    <xf numFmtId="4" fontId="5" fillId="4" borderId="0" xfId="0" applyNumberFormat="1" applyFont="1" applyFill="1"/>
    <xf numFmtId="4" fontId="4" fillId="3" borderId="0" xfId="0" applyNumberFormat="1" applyFont="1" applyFill="1" applyProtection="1">
      <protection locked="0"/>
    </xf>
    <xf numFmtId="4" fontId="4" fillId="4" borderId="0" xfId="0" applyNumberFormat="1" applyFont="1" applyFill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48"/>
  <sheetViews>
    <sheetView tabSelected="1" workbookViewId="0">
      <selection activeCell="A12" activeCellId="3" sqref="A31:XFD31 A25:XFD25 A13:XFD13 A12:XFD12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7.85546875" style="4" customWidth="1"/>
    <col min="4" max="4" width="18.7109375" customWidth="1"/>
    <col min="5" max="5" width="28.710937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8" t="s">
        <v>2</v>
      </c>
      <c r="B2" s="9">
        <v>2</v>
      </c>
    </row>
    <row r="3" spans="1:9" ht="15" customHeight="1" thickBot="1" x14ac:dyDescent="0.3">
      <c r="A3" s="52" t="s">
        <v>3</v>
      </c>
      <c r="B3" s="53"/>
      <c r="C3" s="54"/>
      <c r="D3" s="10">
        <f>SUM(G:G)</f>
        <v>166499.46</v>
      </c>
      <c r="E3" s="52" t="s">
        <v>4</v>
      </c>
      <c r="F3" s="53"/>
      <c r="G3" s="54"/>
      <c r="H3" s="10">
        <f>SUM(I:I)</f>
        <v>0</v>
      </c>
    </row>
    <row r="4" spans="1:9" ht="15" customHeight="1" thickBot="1" x14ac:dyDescent="0.3">
      <c r="A4" s="11" t="s">
        <v>5</v>
      </c>
      <c r="B4" s="12">
        <v>0.06</v>
      </c>
      <c r="C4" s="13" t="s">
        <v>6</v>
      </c>
      <c r="D4" s="14">
        <f>ROUND($D$3*B4,2)</f>
        <v>9989.9699999999993</v>
      </c>
      <c r="E4" s="15" t="s">
        <v>7</v>
      </c>
      <c r="F4" s="2"/>
      <c r="G4" s="16" t="s">
        <v>6</v>
      </c>
      <c r="H4" s="14">
        <f>ROUND($H$3*F4,2)</f>
        <v>0</v>
      </c>
    </row>
    <row r="5" spans="1:9" ht="15.75" thickBot="1" x14ac:dyDescent="0.3">
      <c r="A5" s="11" t="s">
        <v>8</v>
      </c>
      <c r="B5" s="12">
        <v>0.09</v>
      </c>
      <c r="C5" s="13" t="s">
        <v>9</v>
      </c>
      <c r="D5" s="14">
        <f>ROUND($D$3*B5,2)</f>
        <v>14984.95</v>
      </c>
      <c r="E5" s="15" t="s">
        <v>10</v>
      </c>
      <c r="F5" s="2"/>
      <c r="G5" s="16" t="s">
        <v>9</v>
      </c>
      <c r="H5" s="14">
        <f>ROUND($H$3*F5,2)</f>
        <v>0</v>
      </c>
    </row>
    <row r="6" spans="1:9" ht="15.75" thickBot="1" x14ac:dyDescent="0.3">
      <c r="A6" s="55" t="s">
        <v>11</v>
      </c>
      <c r="B6" s="56"/>
      <c r="C6" s="57"/>
      <c r="D6" s="14">
        <f>SUM(D3,D4,D5)</f>
        <v>191474.38</v>
      </c>
      <c r="E6" s="55" t="s">
        <v>12</v>
      </c>
      <c r="F6" s="56"/>
      <c r="G6" s="57"/>
      <c r="H6" s="14">
        <f>SUM(H3,H4,H5)</f>
        <v>0</v>
      </c>
    </row>
    <row r="7" spans="1:9" ht="15.75" thickBot="1" x14ac:dyDescent="0.3">
      <c r="A7" s="17" t="s">
        <v>13</v>
      </c>
      <c r="B7" s="18">
        <v>0.21</v>
      </c>
      <c r="C7" s="13" t="s">
        <v>14</v>
      </c>
      <c r="D7" s="14">
        <f>ROUND($D$6*B7,2)</f>
        <v>40209.620000000003</v>
      </c>
      <c r="E7" s="19" t="s">
        <v>13</v>
      </c>
      <c r="F7" s="20">
        <f>B7</f>
        <v>0.21</v>
      </c>
      <c r="G7" s="16" t="s">
        <v>14</v>
      </c>
      <c r="H7" s="14">
        <f>ROUND($H$6*F7,2)</f>
        <v>0</v>
      </c>
    </row>
    <row r="8" spans="1:9" ht="15.75" thickBot="1" x14ac:dyDescent="0.3">
      <c r="A8" s="58" t="s">
        <v>15</v>
      </c>
      <c r="B8" s="59"/>
      <c r="C8" s="60"/>
      <c r="D8" s="21">
        <f>SUM(D6:D7)</f>
        <v>231684</v>
      </c>
      <c r="E8" s="58" t="s">
        <v>16</v>
      </c>
      <c r="F8" s="59"/>
      <c r="G8" s="60"/>
      <c r="H8" s="21">
        <f>SUM(H6:H7)</f>
        <v>0</v>
      </c>
    </row>
    <row r="9" spans="1:9" ht="15.75" thickBot="1" x14ac:dyDescent="0.3"/>
    <row r="10" spans="1:9" ht="15.75" thickBot="1" x14ac:dyDescent="0.3">
      <c r="A10" s="22"/>
      <c r="F10" s="50" t="s">
        <v>17</v>
      </c>
      <c r="G10" s="51"/>
      <c r="H10" s="50" t="s">
        <v>18</v>
      </c>
      <c r="I10" s="51"/>
    </row>
    <row r="11" spans="1:9" x14ac:dyDescent="0.25">
      <c r="A11" s="23" t="s">
        <v>19</v>
      </c>
      <c r="B11" s="23" t="s">
        <v>20</v>
      </c>
      <c r="C11" s="24" t="s">
        <v>21</v>
      </c>
      <c r="D11" s="23" t="s">
        <v>22</v>
      </c>
      <c r="E11" s="25" t="s">
        <v>23</v>
      </c>
      <c r="F11" s="25" t="s">
        <v>24</v>
      </c>
      <c r="G11" s="23" t="s">
        <v>25</v>
      </c>
      <c r="H11" s="23" t="s">
        <v>26</v>
      </c>
      <c r="I11" s="23" t="s">
        <v>27</v>
      </c>
    </row>
    <row r="12" spans="1:9" s="28" customFormat="1" ht="15" customHeight="1" x14ac:dyDescent="0.25">
      <c r="A12" s="61">
        <v>1</v>
      </c>
      <c r="B12" s="62"/>
      <c r="C12" s="33" t="s">
        <v>35</v>
      </c>
      <c r="D12" s="34"/>
      <c r="E12" s="35"/>
      <c r="F12" s="36"/>
      <c r="G12" s="63"/>
      <c r="H12" s="64"/>
      <c r="I12" s="65"/>
    </row>
    <row r="13" spans="1:9" s="28" customFormat="1" ht="15" customHeight="1" x14ac:dyDescent="0.25">
      <c r="A13" s="61" t="s">
        <v>28</v>
      </c>
      <c r="B13" s="62" t="s">
        <v>74</v>
      </c>
      <c r="C13" s="33" t="s">
        <v>36</v>
      </c>
      <c r="D13" s="34" t="s">
        <v>37</v>
      </c>
      <c r="E13" s="38"/>
      <c r="F13" s="39"/>
      <c r="G13" s="63"/>
      <c r="H13" s="64"/>
      <c r="I13" s="65"/>
    </row>
    <row r="14" spans="1:9" s="28" customFormat="1" ht="15" customHeight="1" x14ac:dyDescent="0.25">
      <c r="A14" s="26"/>
      <c r="B14" s="40" t="s">
        <v>38</v>
      </c>
      <c r="C14" s="41" t="s">
        <v>39</v>
      </c>
      <c r="D14" s="42" t="s">
        <v>32</v>
      </c>
      <c r="E14" s="43">
        <v>10</v>
      </c>
      <c r="F14" s="47">
        <v>1547</v>
      </c>
      <c r="G14" s="37">
        <f t="shared" ref="G14:G34" si="0">ROUND(E14*F14,2)</f>
        <v>15470</v>
      </c>
      <c r="H14" s="3"/>
      <c r="I14" s="27">
        <f t="shared" ref="I14:I34" si="1">ROUND(E14*H14,2)</f>
        <v>0</v>
      </c>
    </row>
    <row r="15" spans="1:9" s="29" customFormat="1" ht="15" customHeight="1" x14ac:dyDescent="0.25">
      <c r="A15" s="26"/>
      <c r="B15" s="40" t="s">
        <v>40</v>
      </c>
      <c r="C15" s="41" t="s">
        <v>41</v>
      </c>
      <c r="D15" s="42" t="s">
        <v>32</v>
      </c>
      <c r="E15" s="43">
        <v>8</v>
      </c>
      <c r="F15" s="47">
        <v>1945.96</v>
      </c>
      <c r="G15" s="37">
        <f t="shared" si="0"/>
        <v>15567.68</v>
      </c>
      <c r="H15" s="3"/>
      <c r="I15" s="27">
        <f t="shared" si="1"/>
        <v>0</v>
      </c>
    </row>
    <row r="16" spans="1:9" s="29" customFormat="1" ht="15" customHeight="1" x14ac:dyDescent="0.25">
      <c r="A16" s="26"/>
      <c r="B16" s="40" t="s">
        <v>42</v>
      </c>
      <c r="C16" s="41" t="s">
        <v>43</v>
      </c>
      <c r="D16" s="42" t="s">
        <v>32</v>
      </c>
      <c r="E16" s="44">
        <v>4</v>
      </c>
      <c r="F16" s="48">
        <v>475.47</v>
      </c>
      <c r="G16" s="37">
        <f t="shared" si="0"/>
        <v>1901.88</v>
      </c>
      <c r="H16" s="3"/>
      <c r="I16" s="27">
        <f t="shared" si="1"/>
        <v>0</v>
      </c>
    </row>
    <row r="17" spans="1:9" s="29" customFormat="1" ht="15" customHeight="1" x14ac:dyDescent="0.25">
      <c r="A17" s="26"/>
      <c r="B17" s="40" t="s">
        <v>44</v>
      </c>
      <c r="C17" s="41" t="s">
        <v>45</v>
      </c>
      <c r="D17" s="42" t="s">
        <v>32</v>
      </c>
      <c r="E17" s="44">
        <v>2</v>
      </c>
      <c r="F17" s="48">
        <v>322.51</v>
      </c>
      <c r="G17" s="37">
        <f t="shared" si="0"/>
        <v>645.02</v>
      </c>
      <c r="H17" s="3"/>
      <c r="I17" s="27">
        <f t="shared" si="1"/>
        <v>0</v>
      </c>
    </row>
    <row r="18" spans="1:9" s="29" customFormat="1" ht="15" customHeight="1" x14ac:dyDescent="0.25">
      <c r="A18" s="26"/>
      <c r="B18" s="40" t="s">
        <v>46</v>
      </c>
      <c r="C18" s="41" t="s">
        <v>47</v>
      </c>
      <c r="D18" s="42" t="s">
        <v>32</v>
      </c>
      <c r="E18" s="44">
        <v>2</v>
      </c>
      <c r="F18" s="48">
        <v>2467.34</v>
      </c>
      <c r="G18" s="37">
        <f t="shared" si="0"/>
        <v>4934.68</v>
      </c>
      <c r="H18" s="3"/>
      <c r="I18" s="27">
        <f t="shared" si="1"/>
        <v>0</v>
      </c>
    </row>
    <row r="19" spans="1:9" s="29" customFormat="1" ht="15" customHeight="1" x14ac:dyDescent="0.25">
      <c r="A19" s="26"/>
      <c r="B19" s="40" t="s">
        <v>48</v>
      </c>
      <c r="C19" s="41" t="s">
        <v>49</v>
      </c>
      <c r="D19" s="42" t="s">
        <v>32</v>
      </c>
      <c r="E19" s="44">
        <v>2</v>
      </c>
      <c r="F19" s="48">
        <v>1923.98</v>
      </c>
      <c r="G19" s="37">
        <f t="shared" si="0"/>
        <v>3847.96</v>
      </c>
      <c r="H19" s="3"/>
      <c r="I19" s="27">
        <f t="shared" si="1"/>
        <v>0</v>
      </c>
    </row>
    <row r="20" spans="1:9" s="29" customFormat="1" ht="15" customHeight="1" x14ac:dyDescent="0.25">
      <c r="A20" s="26"/>
      <c r="B20" s="40" t="s">
        <v>50</v>
      </c>
      <c r="C20" s="41" t="s">
        <v>51</v>
      </c>
      <c r="D20" s="42" t="s">
        <v>32</v>
      </c>
      <c r="E20" s="44">
        <v>6</v>
      </c>
      <c r="F20" s="48">
        <v>4812</v>
      </c>
      <c r="G20" s="37">
        <f t="shared" si="0"/>
        <v>28872</v>
      </c>
      <c r="H20" s="3"/>
      <c r="I20" s="27">
        <f t="shared" si="1"/>
        <v>0</v>
      </c>
    </row>
    <row r="21" spans="1:9" s="29" customFormat="1" ht="15" customHeight="1" x14ac:dyDescent="0.25">
      <c r="A21" s="26"/>
      <c r="B21" s="40" t="s">
        <v>52</v>
      </c>
      <c r="C21" s="41" t="s">
        <v>53</v>
      </c>
      <c r="D21" s="42" t="s">
        <v>32</v>
      </c>
      <c r="E21" s="44">
        <v>4</v>
      </c>
      <c r="F21" s="48">
        <v>912.98</v>
      </c>
      <c r="G21" s="37">
        <f t="shared" si="0"/>
        <v>3651.92</v>
      </c>
      <c r="H21" s="3"/>
      <c r="I21" s="27">
        <f t="shared" si="1"/>
        <v>0</v>
      </c>
    </row>
    <row r="22" spans="1:9" s="29" customFormat="1" ht="15" customHeight="1" x14ac:dyDescent="0.25">
      <c r="A22" s="26"/>
      <c r="B22" s="40" t="s">
        <v>54</v>
      </c>
      <c r="C22" s="41" t="s">
        <v>55</v>
      </c>
      <c r="D22" s="42" t="s">
        <v>32</v>
      </c>
      <c r="E22" s="44">
        <v>3</v>
      </c>
      <c r="F22" s="48">
        <v>835.23</v>
      </c>
      <c r="G22" s="37">
        <f t="shared" si="0"/>
        <v>2505.69</v>
      </c>
      <c r="H22" s="3"/>
      <c r="I22" s="27">
        <f t="shared" si="1"/>
        <v>0</v>
      </c>
    </row>
    <row r="23" spans="1:9" s="29" customFormat="1" ht="15" customHeight="1" x14ac:dyDescent="0.25">
      <c r="A23" s="26"/>
      <c r="B23" s="40" t="s">
        <v>56</v>
      </c>
      <c r="C23" s="41" t="s">
        <v>57</v>
      </c>
      <c r="D23" s="42" t="s">
        <v>32</v>
      </c>
      <c r="E23" s="44">
        <v>8</v>
      </c>
      <c r="F23" s="48">
        <v>3576</v>
      </c>
      <c r="G23" s="37">
        <f t="shared" si="0"/>
        <v>28608</v>
      </c>
      <c r="H23" s="3"/>
      <c r="I23" s="27">
        <f t="shared" si="1"/>
        <v>0</v>
      </c>
    </row>
    <row r="24" spans="1:9" s="29" customFormat="1" ht="15" customHeight="1" x14ac:dyDescent="0.25">
      <c r="A24" s="26"/>
      <c r="B24" s="40" t="s">
        <v>58</v>
      </c>
      <c r="C24" s="41" t="s">
        <v>59</v>
      </c>
      <c r="D24" s="42" t="s">
        <v>32</v>
      </c>
      <c r="E24" s="44">
        <v>8</v>
      </c>
      <c r="F24" s="48">
        <v>308.88</v>
      </c>
      <c r="G24" s="37">
        <f t="shared" si="0"/>
        <v>2471.04</v>
      </c>
      <c r="H24" s="3"/>
      <c r="I24" s="27">
        <f t="shared" si="1"/>
        <v>0</v>
      </c>
    </row>
    <row r="25" spans="1:9" s="28" customFormat="1" ht="15" customHeight="1" x14ac:dyDescent="0.25">
      <c r="A25" s="61" t="s">
        <v>33</v>
      </c>
      <c r="B25" s="62" t="s">
        <v>75</v>
      </c>
      <c r="C25" s="33" t="s">
        <v>60</v>
      </c>
      <c r="D25" s="45" t="s">
        <v>37</v>
      </c>
      <c r="E25" s="46"/>
      <c r="F25" s="49"/>
      <c r="G25" s="63"/>
      <c r="H25" s="64"/>
      <c r="I25" s="65"/>
    </row>
    <row r="26" spans="1:9" s="29" customFormat="1" ht="15" customHeight="1" x14ac:dyDescent="0.25">
      <c r="A26" s="26"/>
      <c r="B26" s="40" t="s">
        <v>61</v>
      </c>
      <c r="C26" s="41" t="s">
        <v>62</v>
      </c>
      <c r="D26" s="42" t="s">
        <v>32</v>
      </c>
      <c r="E26" s="44">
        <v>11</v>
      </c>
      <c r="F26" s="48">
        <v>1363.25</v>
      </c>
      <c r="G26" s="37">
        <f t="shared" si="0"/>
        <v>14995.75</v>
      </c>
      <c r="H26" s="3"/>
      <c r="I26" s="27">
        <f t="shared" si="1"/>
        <v>0</v>
      </c>
    </row>
    <row r="27" spans="1:9" s="29" customFormat="1" ht="15" customHeight="1" x14ac:dyDescent="0.25">
      <c r="A27" s="26"/>
      <c r="B27" s="40" t="s">
        <v>63</v>
      </c>
      <c r="C27" s="41" t="s">
        <v>64</v>
      </c>
      <c r="D27" s="42" t="s">
        <v>32</v>
      </c>
      <c r="E27" s="44">
        <v>1</v>
      </c>
      <c r="F27" s="48">
        <v>2263.3200000000002</v>
      </c>
      <c r="G27" s="37">
        <f t="shared" si="0"/>
        <v>2263.3200000000002</v>
      </c>
      <c r="H27" s="3"/>
      <c r="I27" s="27">
        <f t="shared" si="1"/>
        <v>0</v>
      </c>
    </row>
    <row r="28" spans="1:9" s="29" customFormat="1" ht="15" customHeight="1" x14ac:dyDescent="0.25">
      <c r="A28" s="26"/>
      <c r="B28" s="40" t="s">
        <v>65</v>
      </c>
      <c r="C28" s="41" t="s">
        <v>66</v>
      </c>
      <c r="D28" s="42" t="s">
        <v>32</v>
      </c>
      <c r="E28" s="44">
        <v>1</v>
      </c>
      <c r="F28" s="48">
        <v>2417.7600000000002</v>
      </c>
      <c r="G28" s="37">
        <f t="shared" si="0"/>
        <v>2417.7600000000002</v>
      </c>
      <c r="H28" s="3"/>
      <c r="I28" s="27">
        <f t="shared" si="1"/>
        <v>0</v>
      </c>
    </row>
    <row r="29" spans="1:9" s="29" customFormat="1" ht="15" customHeight="1" x14ac:dyDescent="0.25">
      <c r="A29" s="26"/>
      <c r="B29" s="40" t="s">
        <v>67</v>
      </c>
      <c r="C29" s="41" t="s">
        <v>68</v>
      </c>
      <c r="D29" s="42" t="s">
        <v>32</v>
      </c>
      <c r="E29" s="44">
        <v>10</v>
      </c>
      <c r="F29" s="48">
        <v>3317.76</v>
      </c>
      <c r="G29" s="37">
        <f t="shared" si="0"/>
        <v>33177.599999999999</v>
      </c>
      <c r="H29" s="3"/>
      <c r="I29" s="27">
        <f t="shared" si="1"/>
        <v>0</v>
      </c>
    </row>
    <row r="30" spans="1:9" s="29" customFormat="1" ht="15" customHeight="1" x14ac:dyDescent="0.25">
      <c r="A30" s="26"/>
      <c r="B30" s="40" t="s">
        <v>58</v>
      </c>
      <c r="C30" s="41" t="s">
        <v>59</v>
      </c>
      <c r="D30" s="42" t="s">
        <v>32</v>
      </c>
      <c r="E30" s="44">
        <v>4</v>
      </c>
      <c r="F30" s="48">
        <v>308.88</v>
      </c>
      <c r="G30" s="37">
        <f t="shared" si="0"/>
        <v>1235.52</v>
      </c>
      <c r="H30" s="3"/>
      <c r="I30" s="27">
        <f t="shared" si="1"/>
        <v>0</v>
      </c>
    </row>
    <row r="31" spans="1:9" s="28" customFormat="1" ht="15" customHeight="1" x14ac:dyDescent="0.25">
      <c r="A31" s="61" t="s">
        <v>34</v>
      </c>
      <c r="B31" s="62" t="s">
        <v>76</v>
      </c>
      <c r="C31" s="33" t="s">
        <v>69</v>
      </c>
      <c r="D31" s="45" t="s">
        <v>37</v>
      </c>
      <c r="E31" s="46"/>
      <c r="F31" s="49"/>
      <c r="G31" s="63"/>
      <c r="H31" s="64"/>
      <c r="I31" s="65"/>
    </row>
    <row r="32" spans="1:9" s="29" customFormat="1" ht="15" customHeight="1" x14ac:dyDescent="0.25">
      <c r="A32" s="26"/>
      <c r="B32" s="40" t="s">
        <v>70</v>
      </c>
      <c r="C32" s="41" t="s">
        <v>71</v>
      </c>
      <c r="D32" s="42" t="s">
        <v>32</v>
      </c>
      <c r="E32" s="44">
        <v>1</v>
      </c>
      <c r="F32" s="48">
        <v>2698.12</v>
      </c>
      <c r="G32" s="37">
        <f t="shared" si="0"/>
        <v>2698.12</v>
      </c>
      <c r="H32" s="3"/>
      <c r="I32" s="27">
        <f t="shared" si="1"/>
        <v>0</v>
      </c>
    </row>
    <row r="33" spans="1:9" s="29" customFormat="1" ht="15" customHeight="1" x14ac:dyDescent="0.25">
      <c r="A33" s="26"/>
      <c r="B33" s="40" t="s">
        <v>72</v>
      </c>
      <c r="C33" s="41" t="s">
        <v>73</v>
      </c>
      <c r="D33" s="42" t="s">
        <v>32</v>
      </c>
      <c r="E33" s="44">
        <v>2</v>
      </c>
      <c r="F33" s="48">
        <v>308.88</v>
      </c>
      <c r="G33" s="37">
        <f t="shared" si="0"/>
        <v>617.76</v>
      </c>
      <c r="H33" s="3"/>
      <c r="I33" s="27">
        <f t="shared" si="1"/>
        <v>0</v>
      </c>
    </row>
    <row r="34" spans="1:9" s="29" customFormat="1" ht="15" customHeight="1" x14ac:dyDescent="0.25">
      <c r="A34" s="26"/>
      <c r="B34" s="40" t="s">
        <v>58</v>
      </c>
      <c r="C34" s="41" t="s">
        <v>59</v>
      </c>
      <c r="D34" s="42" t="s">
        <v>32</v>
      </c>
      <c r="E34" s="44">
        <v>2</v>
      </c>
      <c r="F34" s="48">
        <v>308.88</v>
      </c>
      <c r="G34" s="37">
        <f t="shared" si="0"/>
        <v>617.76</v>
      </c>
      <c r="H34" s="3"/>
      <c r="I34" s="27">
        <f t="shared" si="1"/>
        <v>0</v>
      </c>
    </row>
    <row r="35" spans="1:9" s="29" customFormat="1" x14ac:dyDescent="0.25">
      <c r="C35" s="30"/>
      <c r="E35" s="31"/>
      <c r="F35" s="31"/>
      <c r="G35" s="32"/>
      <c r="I35" s="31"/>
    </row>
    <row r="36" spans="1:9" s="29" customFormat="1" x14ac:dyDescent="0.25">
      <c r="C36" s="30"/>
      <c r="E36" s="31"/>
      <c r="F36" s="31"/>
      <c r="G36" s="32"/>
      <c r="I36" s="31"/>
    </row>
    <row r="37" spans="1:9" s="29" customFormat="1" x14ac:dyDescent="0.25">
      <c r="C37" s="30"/>
      <c r="E37" s="31"/>
      <c r="F37" s="31"/>
      <c r="G37" s="32"/>
      <c r="I37" s="31"/>
    </row>
    <row r="38" spans="1:9" s="29" customFormat="1" x14ac:dyDescent="0.25">
      <c r="C38" s="30"/>
      <c r="E38" s="31"/>
      <c r="F38" s="31"/>
      <c r="G38" s="32"/>
      <c r="I38" s="31"/>
    </row>
    <row r="39" spans="1:9" s="29" customFormat="1" x14ac:dyDescent="0.25">
      <c r="C39" s="30"/>
      <c r="E39" s="31"/>
      <c r="F39" s="31"/>
      <c r="G39" s="32"/>
      <c r="I39" s="31"/>
    </row>
    <row r="40" spans="1:9" s="29" customFormat="1" x14ac:dyDescent="0.25">
      <c r="C40" s="30"/>
      <c r="E40" s="31"/>
      <c r="F40" s="31"/>
      <c r="G40" s="32"/>
      <c r="I40" s="31"/>
    </row>
    <row r="41" spans="1:9" s="29" customFormat="1" x14ac:dyDescent="0.25">
      <c r="C41" s="30"/>
      <c r="E41" s="31"/>
      <c r="F41" s="31"/>
      <c r="G41" s="32"/>
      <c r="I41" s="31"/>
    </row>
    <row r="42" spans="1:9" s="29" customFormat="1" x14ac:dyDescent="0.25">
      <c r="C42" s="30"/>
      <c r="E42" s="31"/>
      <c r="F42" s="31"/>
      <c r="G42" s="32"/>
      <c r="I42" s="31"/>
    </row>
    <row r="43" spans="1:9" s="29" customFormat="1" x14ac:dyDescent="0.25">
      <c r="C43" s="30"/>
      <c r="E43" s="31"/>
      <c r="F43" s="31"/>
      <c r="G43" s="32"/>
      <c r="I43" s="31"/>
    </row>
    <row r="44" spans="1:9" s="29" customFormat="1" x14ac:dyDescent="0.25">
      <c r="C44" s="30"/>
      <c r="E44" s="31"/>
      <c r="F44" s="31"/>
      <c r="G44" s="32"/>
      <c r="I44" s="31"/>
    </row>
    <row r="45" spans="1:9" s="29" customFormat="1" x14ac:dyDescent="0.25">
      <c r="C45" s="30"/>
      <c r="E45" s="31"/>
      <c r="F45" s="31"/>
      <c r="G45" s="32"/>
      <c r="I45" s="31"/>
    </row>
    <row r="46" spans="1:9" s="29" customFormat="1" x14ac:dyDescent="0.25">
      <c r="C46" s="30"/>
      <c r="E46" s="31"/>
      <c r="F46" s="31"/>
      <c r="G46" s="32"/>
      <c r="I46" s="31"/>
    </row>
    <row r="47" spans="1:9" s="29" customFormat="1" x14ac:dyDescent="0.25">
      <c r="C47" s="30"/>
      <c r="E47" s="31"/>
      <c r="F47" s="31"/>
      <c r="G47" s="32"/>
      <c r="I47" s="31"/>
    </row>
    <row r="48" spans="1:9" s="29" customFormat="1" x14ac:dyDescent="0.25">
      <c r="C48" s="30"/>
      <c r="E48" s="31"/>
      <c r="F48" s="31"/>
      <c r="G48" s="32"/>
      <c r="I48" s="31"/>
    </row>
  </sheetData>
  <sheetProtection algorithmName="SHA-512" hashValue="ggnfEQOZJ/pRQ4ByxSdM+969u/5J1fLeY5TYI8CsZNKvdwz9gTeCDRoHkkB6htMFOHPqB/oyI0e3znOITLbXFA==" saltValue="A/9TZ9w7d95kqLlwdwlM5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1" t="s">
        <v>30</v>
      </c>
    </row>
    <row r="3" spans="2:2" ht="15.75" thickBot="1" x14ac:dyDescent="0.3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2024-08-29T07:55:05Z</dcterms:created>
  <dcterms:modified xsi:type="dcterms:W3CDTF">2024-08-29T11:10:57Z</dcterms:modified>
  <cp:category/>
  <cp:contentStatus/>
</cp:coreProperties>
</file>