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202300"/>
  <xr:revisionPtr revIDLastSave="0" documentId="13_ncr:1_{6F3EDFB1-9813-409F-8B72-5B5BF6F5D4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RTO" sheetId="1" r:id="rId1"/>
    <sheet name="ORIGINA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I12" i="1"/>
  <c r="I13" i="1"/>
  <c r="I20" i="1"/>
  <c r="I27" i="1"/>
  <c r="I34" i="1"/>
  <c r="I41" i="1"/>
  <c r="I48" i="1"/>
  <c r="I50" i="1"/>
  <c r="I49" i="1"/>
  <c r="I43" i="1"/>
  <c r="I44" i="1"/>
  <c r="I45" i="1"/>
  <c r="I46" i="1"/>
  <c r="I47" i="1"/>
  <c r="I42" i="1"/>
  <c r="I36" i="1"/>
  <c r="I37" i="1"/>
  <c r="I38" i="1"/>
  <c r="I39" i="1"/>
  <c r="I40" i="1"/>
  <c r="I35" i="1"/>
  <c r="I29" i="1"/>
  <c r="I30" i="1"/>
  <c r="I31" i="1"/>
  <c r="I32" i="1"/>
  <c r="I33" i="1"/>
  <c r="I28" i="1"/>
  <c r="I22" i="1"/>
  <c r="I23" i="1"/>
  <c r="I24" i="1"/>
  <c r="I25" i="1"/>
  <c r="I26" i="1"/>
  <c r="I21" i="1"/>
  <c r="I15" i="1"/>
  <c r="I16" i="1"/>
  <c r="I17" i="1"/>
  <c r="I18" i="1"/>
  <c r="I19" i="1"/>
  <c r="I14" i="1"/>
  <c r="G48" i="1"/>
  <c r="G41" i="1"/>
  <c r="G34" i="1"/>
  <c r="G27" i="1"/>
  <c r="G20" i="1"/>
  <c r="G13" i="1"/>
  <c r="D3" i="1" l="1"/>
  <c r="D5" i="1" s="1"/>
  <c r="F7" i="1"/>
  <c r="D4" i="1" l="1"/>
  <c r="D6" i="1" s="1"/>
  <c r="D7" i="1" s="1"/>
  <c r="H3" i="1" l="1"/>
  <c r="H5" i="1" s="1"/>
  <c r="D8" i="1"/>
  <c r="H4" i="1" l="1"/>
  <c r="H6" i="1" s="1"/>
  <c r="H7" i="1" s="1"/>
  <c r="H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1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Relaciones.CodInf
Código inferior en la relación entre dos conceptos</t>
        </r>
      </text>
    </comment>
    <comment ref="K11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Relaciones.CodSup
Código superior en la relación entre dos conceptos</t>
        </r>
      </text>
    </comment>
    <comment ref="L1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Conceptos.Nat
Naturaleza del concepto (ver menú contextual)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35CD14DB-0D90-4EF0-AB3C-48ECFACB7F03}">
      <text>
        <r>
          <rPr>
            <b/>
            <sz val="9"/>
            <color indexed="81"/>
            <rFont val="Tahoma"/>
            <family val="2"/>
          </rPr>
          <t>Conceptos.EDT
Código decimal de la posición jerárquica de los conceptos con un único superior. Gris: cálculo automático deshabilitado</t>
        </r>
      </text>
    </comment>
    <comment ref="B1" authorId="0" shapeId="0" xr:uid="{E5A4561E-EB73-495D-8D63-95308865E405}">
      <text>
        <r>
          <rPr>
            <b/>
            <sz val="9"/>
            <color indexed="81"/>
            <rFont val="Tahoma"/>
            <family val="2"/>
          </rPr>
          <t>Conceptos.Código
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C1" authorId="0" shapeId="0" xr:uid="{287C958A-A0AF-440B-ACC2-A1687D4587DF}">
      <text>
        <r>
          <rPr>
            <b/>
            <sz val="9"/>
            <color indexed="81"/>
            <rFont val="Tahoma"/>
            <family val="2"/>
          </rPr>
          <t>Conceptos.Resumen
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D1" authorId="0" shapeId="0" xr:uid="{7340F4DD-1A53-4DE3-88C5-E090A6662D5C}">
      <text>
        <r>
          <rPr>
            <b/>
            <sz val="9"/>
            <color indexed="81"/>
            <rFont val="Tahoma"/>
            <family val="2"/>
          </rPr>
          <t>Relaciones.CanPres
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E1" authorId="0" shapeId="0" xr:uid="{01FCE96A-5B43-485D-921F-A33ECAF619DF}">
      <text>
        <r>
          <rPr>
            <b/>
            <sz val="9"/>
            <color indexed="81"/>
            <rFont val="Tahoma"/>
            <family val="2"/>
          </rPr>
          <t>Conceptos.Ud
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F1" authorId="0" shapeId="0" xr:uid="{3520285F-D33D-4B6F-832B-7A7A9EB69ED8}">
      <text>
        <r>
          <rPr>
            <b/>
            <sz val="9"/>
            <color indexed="81"/>
            <rFont val="Tahoma"/>
            <family val="2"/>
          </rPr>
          <t>Conceptos.Pres
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Rosa: Valor de defecto
Magenta: Calculado</t>
        </r>
      </text>
    </comment>
    <comment ref="G1" authorId="0" shapeId="0" xr:uid="{3779D5B5-8946-4040-A6DB-87A6AAF7DBAC}">
      <text>
        <r>
          <rPr>
            <b/>
            <sz val="9"/>
            <color indexed="81"/>
            <rFont val="Tahoma"/>
            <family val="2"/>
          </rPr>
          <t>Usuario_01: Precio Un Ofertante
Columna definida con el menú contextual "Editar columna de usuario"</t>
        </r>
      </text>
    </comment>
    <comment ref="H1" authorId="0" shapeId="0" xr:uid="{DF080D56-27B1-445C-BDBC-FE626B3A6CB5}">
      <text>
        <r>
          <rPr>
            <b/>
            <sz val="9"/>
            <color indexed="81"/>
            <rFont val="Tahoma"/>
            <family val="2"/>
          </rPr>
          <t>Relaciones.ImpPres
Importe del presupuesto, igual al precio unitario en los capítulos
Magenta: El producto de la cantidad por el precio del presupuesto está afectado por un factor o por el porcentaje de costes indirectos</t>
        </r>
      </text>
    </comment>
    <comment ref="I1" authorId="0" shapeId="0" xr:uid="{9B47E92B-60B6-47C6-9E8D-C5687A6BAAAF}">
      <text>
        <r>
          <rPr>
            <b/>
            <sz val="9"/>
            <color indexed="81"/>
            <rFont val="Tahoma"/>
            <family val="2"/>
          </rPr>
          <t>Relaciones.CodInf
Código inferior en la relación entre dos conceptos</t>
        </r>
      </text>
    </comment>
    <comment ref="J1" authorId="0" shapeId="0" xr:uid="{31CA03DF-FFAE-4FEF-8BB6-E855D7881D74}">
      <text>
        <r>
          <rPr>
            <b/>
            <sz val="9"/>
            <color indexed="81"/>
            <rFont val="Tahoma"/>
            <family val="2"/>
          </rPr>
          <t>Relaciones.CodSup
Código superior en la relación entre dos conceptos</t>
        </r>
      </text>
    </comment>
    <comment ref="K1" authorId="0" shapeId="0" xr:uid="{3CB3D7C0-E3F0-41C6-AE46-C3527BA2199A}">
      <text>
        <r>
          <rPr>
            <b/>
            <sz val="9"/>
            <color indexed="81"/>
            <rFont val="Tahoma"/>
            <family val="2"/>
          </rPr>
          <t>Conceptos.Nat
Naturaleza del concepto (ver menú contextual)</t>
        </r>
      </text>
    </comment>
  </commentList>
</comments>
</file>

<file path=xl/sharedStrings.xml><?xml version="1.0" encoding="utf-8"?>
<sst xmlns="http://schemas.openxmlformats.org/spreadsheetml/2006/main" count="481" uniqueCount="78">
  <si>
    <t>EDT</t>
  </si>
  <si>
    <t>1</t>
  </si>
  <si>
    <t>2</t>
  </si>
  <si>
    <t>3</t>
  </si>
  <si>
    <t>4</t>
  </si>
  <si>
    <t>5</t>
  </si>
  <si>
    <t>6</t>
  </si>
  <si>
    <t>Código</t>
  </si>
  <si>
    <t>PREEJEMAT</t>
  </si>
  <si>
    <t>DIJECWXX1</t>
  </si>
  <si>
    <t>DIJECWXX2</t>
  </si>
  <si>
    <t>DIJECWXX3</t>
  </si>
  <si>
    <t>DIJECWXX4</t>
  </si>
  <si>
    <t>DIJECWXX5</t>
  </si>
  <si>
    <t>DIJECWXX6</t>
  </si>
  <si>
    <t>DIJECWXX7</t>
  </si>
  <si>
    <t>DIJECWXX8</t>
  </si>
  <si>
    <t>Resumen</t>
  </si>
  <si>
    <t>TRABAJOS DE INSTALACIÓN DEL SISTEMA DE TELECONTROL DE LA ENERGÍA DE LOS NUEVOS ENCLAVAMIENTOS DE LÍNEA 7A DE METRO DE MADRID</t>
  </si>
  <si>
    <t>TELECONTROL ENCLAVAMIENTO ESTADIO METROPOLITANO</t>
  </si>
  <si>
    <t>Suministro y premontaje de Unidad de Control de Telemando.</t>
  </si>
  <si>
    <t>Suministro y premontaje de unidad de baypass de SAI</t>
  </si>
  <si>
    <t>Modificación y configuración software del sistema de Telecontrol de la Energía local y centralizado.</t>
  </si>
  <si>
    <t>Montajes, instalacines y conexionados del hardware en la sala de enclavamiento, nocturno.</t>
  </si>
  <si>
    <t>Elaboración y entrega de toda la documentación y planos</t>
  </si>
  <si>
    <t>Pruebas y puesta en servicio del sistema de Telecontrol de Energía del Enclavamiento, nocturno.</t>
  </si>
  <si>
    <t>TELECONTROL ENCLAVAMIENTO ASCAO</t>
  </si>
  <si>
    <t>TELECONTROL ENCLAVAMIENTO GREGORIO MARAÑÓN</t>
  </si>
  <si>
    <t>TELECONTROL ENCLAVAMIENTO GUZMAN EL BUENO</t>
  </si>
  <si>
    <t>TELECONTROL ENCLAVAMIENTO PITIS</t>
  </si>
  <si>
    <t>VARIOS</t>
  </si>
  <si>
    <t>Suministro de repuestos.</t>
  </si>
  <si>
    <t>Adecuación a topología de L7A intervención Gestor de LTV L5</t>
  </si>
  <si>
    <t>CanPres</t>
  </si>
  <si>
    <t>Ud</t>
  </si>
  <si>
    <t>Pres</t>
  </si>
  <si>
    <t>Precio Un Ofertante</t>
  </si>
  <si>
    <t>ImpPres</t>
  </si>
  <si>
    <t>CodInf</t>
  </si>
  <si>
    <t>CodSup</t>
  </si>
  <si>
    <t>###</t>
  </si>
  <si>
    <t>Nat</t>
  </si>
  <si>
    <t>Raíz</t>
  </si>
  <si>
    <t>Capítulo</t>
  </si>
  <si>
    <t>Partida</t>
  </si>
  <si>
    <t>Número de Lote</t>
  </si>
  <si>
    <t>Total Presupuesto (Ejecución Material, en contratos de obras):</t>
  </si>
  <si>
    <t>% Beneficio Industrial</t>
  </si>
  <si>
    <t>Total Beneficio Industrial</t>
  </si>
  <si>
    <t xml:space="preserve">% Gastos Generales </t>
  </si>
  <si>
    <t>Total Gastos Generales</t>
  </si>
  <si>
    <t>Base Imponible (sin IVA)</t>
  </si>
  <si>
    <t>% IVA</t>
  </si>
  <si>
    <t>Importe IVA</t>
  </si>
  <si>
    <t>Presupuesto Base de Licitación con IVA</t>
  </si>
  <si>
    <t xml:space="preserve"> IMP. LICITACIÓN</t>
  </si>
  <si>
    <t xml:space="preserve"> OFERTA ECONÓMICA</t>
  </si>
  <si>
    <t>Unidad Medida</t>
  </si>
  <si>
    <t>Cantidad Presupuesto</t>
  </si>
  <si>
    <t>Presupuesto de licitación</t>
  </si>
  <si>
    <t>Presupuesto Ofertado</t>
  </si>
  <si>
    <t>Total Presupuesto ofertado (Ejecución Material, en contratos de obras):</t>
  </si>
  <si>
    <t>% Beneficio Industrial ofertado</t>
  </si>
  <si>
    <t>% Gastos Generales ofertados</t>
  </si>
  <si>
    <t>Importe ofertado (sin IVA)</t>
  </si>
  <si>
    <t>Importe total ofertado con IVA</t>
  </si>
  <si>
    <t>Código Jerarquía</t>
  </si>
  <si>
    <t>Código libre</t>
  </si>
  <si>
    <t>Precio Un Licitación</t>
  </si>
  <si>
    <t>Importe Licitado</t>
  </si>
  <si>
    <t>Importe ofertado</t>
  </si>
  <si>
    <t>ud</t>
  </si>
  <si>
    <t>1.2</t>
  </si>
  <si>
    <t>1.1</t>
  </si>
  <si>
    <t>1.3</t>
  </si>
  <si>
    <t>1.4</t>
  </si>
  <si>
    <t>1.5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</si>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</sst>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11"/>
      <color rgb="FF808080"/>
      <name val="Aptos Narrow"/>
      <family val="2"/>
      <scheme val="minor"/>
    </font>
    <font>
      <b/>
      <sz val="11"/>
      <color rgb="FF808080"/>
      <name val="Aptos Narrow"/>
      <family val="2"/>
      <scheme val="minor"/>
    </font>
    <font>
      <sz val="11"/>
      <color rgb="FF404040"/>
      <name val="Aptos Narrow"/>
      <family val="2"/>
      <scheme val="minor"/>
    </font>
    <font>
      <b/>
      <sz val="11"/>
      <color rgb="FF404040"/>
      <name val="Aptos Narrow"/>
      <family val="2"/>
      <scheme val="minor"/>
    </font>
    <font>
      <sz val="11"/>
      <color rgb="FFFF40FF"/>
      <name val="Aptos Narrow"/>
      <family val="2"/>
      <scheme val="minor"/>
    </font>
    <font>
      <b/>
      <sz val="11"/>
      <color rgb="FFFF40FF"/>
      <name val="Aptos Narrow"/>
      <family val="2"/>
      <scheme val="minor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u/>
      <sz val="11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4BFDB"/>
        <bgColor indexed="64"/>
      </patternFill>
    </fill>
    <fill>
      <patternFill patternType="solid">
        <fgColor rgb="FFB4CBE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6" fillId="3" borderId="0" xfId="0" applyNumberFormat="1" applyFont="1" applyFill="1" applyAlignment="1" applyProtection="1">
      <alignment horizontal="left"/>
      <protection locked="0"/>
    </xf>
    <xf numFmtId="49" fontId="5" fillId="3" borderId="0" xfId="0" applyNumberFormat="1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49" fontId="4" fillId="3" borderId="0" xfId="0" applyNumberFormat="1" applyFont="1" applyFill="1" applyAlignment="1">
      <alignment horizontal="left"/>
    </xf>
    <xf numFmtId="49" fontId="6" fillId="4" borderId="0" xfId="0" applyNumberFormat="1" applyFont="1" applyFill="1" applyAlignment="1">
      <alignment horizontal="left"/>
    </xf>
    <xf numFmtId="49" fontId="6" fillId="7" borderId="0" xfId="0" applyNumberFormat="1" applyFont="1" applyFill="1" applyAlignment="1">
      <alignment horizontal="left"/>
    </xf>
    <xf numFmtId="3" fontId="4" fillId="7" borderId="0" xfId="0" applyNumberFormat="1" applyFont="1" applyFill="1" applyAlignment="1">
      <alignment horizontal="right"/>
    </xf>
    <xf numFmtId="4" fontId="8" fillId="7" borderId="0" xfId="0" applyNumberFormat="1" applyFont="1" applyFill="1" applyAlignment="1">
      <alignment horizontal="right"/>
    </xf>
    <xf numFmtId="49" fontId="6" fillId="3" borderId="0" xfId="0" applyNumberFormat="1" applyFont="1" applyFill="1" applyAlignment="1">
      <alignment horizontal="left"/>
    </xf>
    <xf numFmtId="4" fontId="4" fillId="3" borderId="0" xfId="0" applyNumberFormat="1" applyFont="1" applyFill="1" applyAlignment="1">
      <alignment horizontal="right"/>
    </xf>
    <xf numFmtId="49" fontId="6" fillId="8" borderId="0" xfId="0" applyNumberFormat="1" applyFont="1" applyFill="1" applyAlignment="1">
      <alignment horizontal="left"/>
    </xf>
    <xf numFmtId="49" fontId="6" fillId="3" borderId="0" xfId="0" applyNumberFormat="1" applyFont="1" applyFill="1" applyAlignment="1">
      <alignment horizontal="right"/>
    </xf>
    <xf numFmtId="49" fontId="6" fillId="5" borderId="0" xfId="0" applyNumberFormat="1" applyFont="1" applyFill="1" applyAlignment="1">
      <alignment horizontal="left"/>
    </xf>
    <xf numFmtId="49" fontId="6" fillId="9" borderId="0" xfId="0" applyNumberFormat="1" applyFont="1" applyFill="1" applyAlignment="1">
      <alignment horizontal="left"/>
    </xf>
    <xf numFmtId="49" fontId="3" fillId="3" borderId="0" xfId="0" applyNumberFormat="1" applyFont="1" applyFill="1" applyAlignment="1">
      <alignment horizontal="left"/>
    </xf>
    <xf numFmtId="49" fontId="5" fillId="6" borderId="0" xfId="0" applyNumberFormat="1" applyFont="1" applyFill="1" applyAlignment="1">
      <alignment horizontal="left"/>
    </xf>
    <xf numFmtId="49" fontId="5" fillId="7" borderId="0" xfId="0" applyNumberFormat="1" applyFont="1" applyFill="1" applyAlignment="1">
      <alignment horizontal="left"/>
    </xf>
    <xf numFmtId="4" fontId="5" fillId="7" borderId="0" xfId="0" applyNumberFormat="1" applyFont="1" applyFill="1" applyAlignment="1">
      <alignment horizontal="right"/>
    </xf>
    <xf numFmtId="4" fontId="7" fillId="3" borderId="0" xfId="0" applyNumberFormat="1" applyFont="1" applyFill="1" applyAlignment="1">
      <alignment horizontal="right"/>
    </xf>
    <xf numFmtId="49" fontId="5" fillId="9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right"/>
    </xf>
    <xf numFmtId="10" fontId="10" fillId="14" borderId="6" xfId="0" quotePrefix="1" applyNumberFormat="1" applyFont="1" applyFill="1" applyBorder="1" applyProtection="1">
      <protection locked="0"/>
    </xf>
    <xf numFmtId="0" fontId="12" fillId="12" borderId="0" xfId="0" applyFont="1" applyFill="1" applyAlignment="1">
      <alignment horizontal="right" vertical="top"/>
    </xf>
    <xf numFmtId="4" fontId="11" fillId="0" borderId="0" xfId="0" applyNumberFormat="1" applyFont="1"/>
    <xf numFmtId="0" fontId="12" fillId="12" borderId="0" xfId="0" applyFont="1" applyFill="1" applyAlignment="1">
      <alignment horizontal="left" vertical="top"/>
    </xf>
    <xf numFmtId="49" fontId="9" fillId="10" borderId="1" xfId="0" applyNumberFormat="1" applyFont="1" applyFill="1" applyBorder="1"/>
    <xf numFmtId="3" fontId="10" fillId="11" borderId="2" xfId="0" applyNumberFormat="1" applyFont="1" applyFill="1" applyBorder="1"/>
    <xf numFmtId="0" fontId="11" fillId="0" borderId="0" xfId="0" applyFont="1"/>
    <xf numFmtId="4" fontId="10" fillId="13" borderId="2" xfId="0" applyNumberFormat="1" applyFont="1" applyFill="1" applyBorder="1" applyAlignment="1">
      <alignment horizontal="right"/>
    </xf>
    <xf numFmtId="4" fontId="10" fillId="13" borderId="2" xfId="0" applyNumberFormat="1" applyFont="1" applyFill="1" applyBorder="1"/>
    <xf numFmtId="49" fontId="9" fillId="10" borderId="3" xfId="0" applyNumberFormat="1" applyFont="1" applyFill="1" applyBorder="1"/>
    <xf numFmtId="10" fontId="10" fillId="0" borderId="6" xfId="0" quotePrefix="1" applyNumberFormat="1" applyFont="1" applyBorder="1"/>
    <xf numFmtId="49" fontId="10" fillId="10" borderId="7" xfId="0" applyNumberFormat="1" applyFont="1" applyFill="1" applyBorder="1"/>
    <xf numFmtId="4" fontId="10" fillId="13" borderId="7" xfId="0" applyNumberFormat="1" applyFont="1" applyFill="1" applyBorder="1" applyAlignment="1">
      <alignment horizontal="right"/>
    </xf>
    <xf numFmtId="4" fontId="9" fillId="10" borderId="3" xfId="0" applyNumberFormat="1" applyFont="1" applyFill="1" applyBorder="1"/>
    <xf numFmtId="4" fontId="10" fillId="13" borderId="7" xfId="0" applyNumberFormat="1" applyFont="1" applyFill="1" applyBorder="1"/>
    <xf numFmtId="49" fontId="9" fillId="10" borderId="8" xfId="0" applyNumberFormat="1" applyFont="1" applyFill="1" applyBorder="1"/>
    <xf numFmtId="9" fontId="10" fillId="0" borderId="6" xfId="0" quotePrefix="1" applyNumberFormat="1" applyFont="1" applyBorder="1"/>
    <xf numFmtId="4" fontId="9" fillId="10" borderId="8" xfId="0" applyNumberFormat="1" applyFont="1" applyFill="1" applyBorder="1"/>
    <xf numFmtId="9" fontId="10" fillId="13" borderId="6" xfId="0" quotePrefix="1" applyNumberFormat="1" applyFont="1" applyFill="1" applyBorder="1"/>
    <xf numFmtId="4" fontId="9" fillId="13" borderId="7" xfId="0" applyNumberFormat="1" applyFont="1" applyFill="1" applyBorder="1" applyAlignment="1">
      <alignment horizontal="right"/>
    </xf>
    <xf numFmtId="4" fontId="9" fillId="13" borderId="7" xfId="0" applyNumberFormat="1" applyFont="1" applyFill="1" applyBorder="1"/>
    <xf numFmtId="4" fontId="4" fillId="13" borderId="0" xfId="0" applyNumberFormat="1" applyFont="1" applyFill="1" applyAlignment="1">
      <alignment horizontal="right"/>
    </xf>
    <xf numFmtId="4" fontId="7" fillId="13" borderId="0" xfId="0" applyNumberFormat="1" applyFont="1" applyFill="1" applyAlignment="1">
      <alignment horizontal="right"/>
    </xf>
    <xf numFmtId="2" fontId="0" fillId="13" borderId="0" xfId="0" applyNumberFormat="1" applyFill="1"/>
    <xf numFmtId="49" fontId="4" fillId="3" borderId="4" xfId="0" applyNumberFormat="1" applyFont="1" applyFill="1" applyBorder="1" applyAlignment="1">
      <alignment horizontal="left"/>
    </xf>
    <xf numFmtId="49" fontId="6" fillId="5" borderId="4" xfId="0" applyNumberFormat="1" applyFont="1" applyFill="1" applyBorder="1" applyAlignment="1">
      <alignment horizontal="left"/>
    </xf>
    <xf numFmtId="49" fontId="6" fillId="7" borderId="4" xfId="0" applyNumberFormat="1" applyFont="1" applyFill="1" applyBorder="1" applyAlignment="1">
      <alignment horizontal="left"/>
    </xf>
    <xf numFmtId="3" fontId="4" fillId="7" borderId="4" xfId="0" applyNumberFormat="1" applyFont="1" applyFill="1" applyBorder="1" applyAlignment="1">
      <alignment horizontal="right"/>
    </xf>
    <xf numFmtId="4" fontId="8" fillId="7" borderId="4" xfId="0" applyNumberFormat="1" applyFont="1" applyFill="1" applyBorder="1" applyAlignment="1">
      <alignment horizontal="right"/>
    </xf>
    <xf numFmtId="4" fontId="4" fillId="13" borderId="4" xfId="0" applyNumberFormat="1" applyFont="1" applyFill="1" applyBorder="1" applyAlignment="1">
      <alignment horizontal="right"/>
    </xf>
    <xf numFmtId="49" fontId="6" fillId="3" borderId="4" xfId="0" applyNumberFormat="1" applyFont="1" applyFill="1" applyBorder="1" applyAlignment="1">
      <alignment horizontal="left"/>
    </xf>
    <xf numFmtId="2" fontId="0" fillId="13" borderId="4" xfId="0" applyNumberFormat="1" applyFill="1" applyBorder="1"/>
    <xf numFmtId="2" fontId="0" fillId="13" borderId="4" xfId="0" applyNumberFormat="1" applyFill="1" applyBorder="1" applyProtection="1">
      <protection hidden="1"/>
    </xf>
    <xf numFmtId="0" fontId="13" fillId="15" borderId="0" xfId="0" applyFont="1" applyFill="1"/>
    <xf numFmtId="4" fontId="13" fillId="15" borderId="0" xfId="0" applyNumberFormat="1" applyFont="1" applyFill="1"/>
    <xf numFmtId="49" fontId="9" fillId="10" borderId="3" xfId="0" applyNumberFormat="1" applyFont="1" applyFill="1" applyBorder="1" applyAlignment="1">
      <alignment horizontal="left" wrapText="1"/>
    </xf>
    <xf numFmtId="49" fontId="9" fillId="10" borderId="4" xfId="0" applyNumberFormat="1" applyFont="1" applyFill="1" applyBorder="1" applyAlignment="1">
      <alignment horizontal="left" wrapText="1"/>
    </xf>
    <xf numFmtId="49" fontId="9" fillId="10" borderId="5" xfId="0" applyNumberFormat="1" applyFont="1" applyFill="1" applyBorder="1" applyAlignment="1">
      <alignment horizontal="left" wrapText="1"/>
    </xf>
    <xf numFmtId="49" fontId="9" fillId="10" borderId="3" xfId="0" applyNumberFormat="1" applyFont="1" applyFill="1" applyBorder="1" applyAlignment="1">
      <alignment horizontal="left"/>
    </xf>
    <xf numFmtId="49" fontId="9" fillId="10" borderId="4" xfId="0" applyNumberFormat="1" applyFont="1" applyFill="1" applyBorder="1" applyAlignment="1">
      <alignment horizontal="left"/>
    </xf>
    <xf numFmtId="49" fontId="9" fillId="10" borderId="5" xfId="0" applyNumberFormat="1" applyFont="1" applyFill="1" applyBorder="1" applyAlignment="1">
      <alignment horizontal="left"/>
    </xf>
    <xf numFmtId="49" fontId="12" fillId="10" borderId="3" xfId="0" applyNumberFormat="1" applyFont="1" applyFill="1" applyBorder="1" applyAlignment="1">
      <alignment horizontal="left"/>
    </xf>
    <xf numFmtId="49" fontId="12" fillId="10" borderId="4" xfId="0" applyNumberFormat="1" applyFont="1" applyFill="1" applyBorder="1" applyAlignment="1">
      <alignment horizontal="left"/>
    </xf>
    <xf numFmtId="49" fontId="12" fillId="10" borderId="5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8</xdr:col>
      <xdr:colOff>1117542</xdr:colOff>
      <xdr:row>4</xdr:row>
      <xdr:rowOff>78672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9299C5F-F25F-4892-A6D6-E7269C4BD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9725" y="200025"/>
          <a:ext cx="1104207" cy="67874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abSelected="1" topLeftCell="C1" workbookViewId="0">
      <selection activeCell="F4" sqref="F4"/>
    </sheetView>
  </sheetViews>
  <sheetFormatPr baseColWidth="10" defaultColWidth="11.5546875" defaultRowHeight="14.4" x14ac:dyDescent="0.3"/>
  <cols>
    <col min="1" max="1" width="19.5546875" customWidth="1"/>
    <col min="2" max="2" width="10.33203125" bestFit="1" customWidth="1"/>
    <col min="3" max="3" width="136.33203125" bestFit="1" customWidth="1"/>
    <col min="4" max="4" width="14.33203125" bestFit="1" customWidth="1"/>
    <col min="5" max="5" width="29.33203125" bestFit="1" customWidth="1"/>
    <col min="6" max="9" width="23.6640625" customWidth="1"/>
    <col min="10" max="11" width="11.33203125" hidden="1" customWidth="1"/>
    <col min="12" max="12" width="8.6640625" hidden="1" customWidth="1"/>
  </cols>
  <sheetData>
    <row r="1" spans="1:12" ht="15" thickBot="1" x14ac:dyDescent="0.35">
      <c r="D1" s="24" t="s">
        <v>55</v>
      </c>
      <c r="F1" s="25"/>
      <c r="H1" s="26" t="s">
        <v>56</v>
      </c>
    </row>
    <row r="2" spans="1:12" ht="15" thickBot="1" x14ac:dyDescent="0.35">
      <c r="A2" s="27" t="s">
        <v>45</v>
      </c>
      <c r="B2" s="28">
        <v>1</v>
      </c>
      <c r="C2" s="29"/>
    </row>
    <row r="3" spans="1:12" ht="15" thickBot="1" x14ac:dyDescent="0.35">
      <c r="A3" s="58" t="s">
        <v>46</v>
      </c>
      <c r="B3" s="59"/>
      <c r="C3" s="60"/>
      <c r="D3" s="30">
        <f>G12</f>
        <v>249580.56</v>
      </c>
      <c r="E3" s="58" t="s">
        <v>61</v>
      </c>
      <c r="F3" s="59"/>
      <c r="G3" s="60"/>
      <c r="H3" s="31">
        <f>I12</f>
        <v>0</v>
      </c>
    </row>
    <row r="4" spans="1:12" ht="15" thickBot="1" x14ac:dyDescent="0.35">
      <c r="A4" s="32" t="s">
        <v>47</v>
      </c>
      <c r="B4" s="33">
        <v>0.06</v>
      </c>
      <c r="C4" s="34" t="s">
        <v>48</v>
      </c>
      <c r="D4" s="35">
        <f>ROUND(B4*D3,2)</f>
        <v>14974.83</v>
      </c>
      <c r="E4" s="36" t="s">
        <v>62</v>
      </c>
      <c r="F4" s="23"/>
      <c r="G4" s="34" t="s">
        <v>48</v>
      </c>
      <c r="H4" s="37">
        <f>ROUND(F4*H3,2)</f>
        <v>0</v>
      </c>
    </row>
    <row r="5" spans="1:12" ht="15" thickBot="1" x14ac:dyDescent="0.35">
      <c r="A5" s="32" t="s">
        <v>49</v>
      </c>
      <c r="B5" s="33">
        <v>0.13</v>
      </c>
      <c r="C5" s="34" t="s">
        <v>50</v>
      </c>
      <c r="D5" s="35">
        <f>ROUND(B5*D3,2)</f>
        <v>32445.47</v>
      </c>
      <c r="E5" s="36" t="s">
        <v>63</v>
      </c>
      <c r="F5" s="23"/>
      <c r="G5" s="34" t="s">
        <v>50</v>
      </c>
      <c r="H5" s="37">
        <f>ROUND(F5*H3,2)</f>
        <v>0</v>
      </c>
    </row>
    <row r="6" spans="1:12" ht="15" thickBot="1" x14ac:dyDescent="0.35">
      <c r="A6" s="61" t="s">
        <v>51</v>
      </c>
      <c r="B6" s="62"/>
      <c r="C6" s="63"/>
      <c r="D6" s="35">
        <f>SUM(D3:D5)</f>
        <v>297000.86</v>
      </c>
      <c r="E6" s="61" t="s">
        <v>64</v>
      </c>
      <c r="F6" s="62"/>
      <c r="G6" s="63"/>
      <c r="H6" s="37">
        <f>SUM(H3:H5)</f>
        <v>0</v>
      </c>
    </row>
    <row r="7" spans="1:12" ht="15" thickBot="1" x14ac:dyDescent="0.35">
      <c r="A7" s="38" t="s">
        <v>52</v>
      </c>
      <c r="B7" s="39">
        <v>0.21</v>
      </c>
      <c r="C7" s="34" t="s">
        <v>53</v>
      </c>
      <c r="D7" s="35">
        <f>ROUND(B7*D6,2)</f>
        <v>62370.18</v>
      </c>
      <c r="E7" s="40" t="s">
        <v>52</v>
      </c>
      <c r="F7" s="41">
        <f>B7</f>
        <v>0.21</v>
      </c>
      <c r="G7" s="34" t="s">
        <v>53</v>
      </c>
      <c r="H7" s="37">
        <f>ROUND(F7*H6,2)</f>
        <v>0</v>
      </c>
    </row>
    <row r="8" spans="1:12" ht="15" thickBot="1" x14ac:dyDescent="0.35">
      <c r="A8" s="64" t="s">
        <v>54</v>
      </c>
      <c r="B8" s="65"/>
      <c r="C8" s="66"/>
      <c r="D8" s="42">
        <f>D6+D7</f>
        <v>359371.04</v>
      </c>
      <c r="E8" s="64" t="s">
        <v>65</v>
      </c>
      <c r="F8" s="65"/>
      <c r="G8" s="66"/>
      <c r="H8" s="43">
        <f>H6+H7</f>
        <v>0</v>
      </c>
    </row>
    <row r="10" spans="1:12" x14ac:dyDescent="0.3">
      <c r="F10" s="67" t="s">
        <v>59</v>
      </c>
      <c r="G10" s="67"/>
      <c r="H10" s="67" t="s">
        <v>60</v>
      </c>
      <c r="I10" s="67"/>
    </row>
    <row r="11" spans="1:12" x14ac:dyDescent="0.3">
      <c r="A11" s="56" t="s">
        <v>66</v>
      </c>
      <c r="B11" s="56" t="s">
        <v>67</v>
      </c>
      <c r="C11" s="56" t="s">
        <v>17</v>
      </c>
      <c r="D11" s="56" t="s">
        <v>57</v>
      </c>
      <c r="E11" s="57" t="s">
        <v>58</v>
      </c>
      <c r="F11" s="57" t="s">
        <v>68</v>
      </c>
      <c r="G11" s="56" t="s">
        <v>69</v>
      </c>
      <c r="H11" s="56" t="s">
        <v>36</v>
      </c>
      <c r="I11" s="56" t="s">
        <v>70</v>
      </c>
      <c r="J11" s="3" t="s">
        <v>38</v>
      </c>
      <c r="K11" s="3" t="s">
        <v>39</v>
      </c>
      <c r="L11" s="3" t="s">
        <v>41</v>
      </c>
    </row>
    <row r="12" spans="1:12" ht="15" thickBot="1" x14ac:dyDescent="0.35">
      <c r="A12" s="5" t="s">
        <v>1</v>
      </c>
      <c r="B12" s="6" t="s">
        <v>8</v>
      </c>
      <c r="C12" s="7" t="s">
        <v>18</v>
      </c>
      <c r="D12" s="7"/>
      <c r="E12" s="8"/>
      <c r="F12" s="9"/>
      <c r="G12" s="44">
        <f>SUM(G13,G20,G27,G34,G41,G48)</f>
        <v>249580.56</v>
      </c>
      <c r="H12" s="10"/>
      <c r="I12" s="46">
        <f>SUM(I13,I20,I27,I34,I41,I48)</f>
        <v>0</v>
      </c>
      <c r="J12" s="12" t="s">
        <v>8</v>
      </c>
      <c r="K12" s="10" t="s">
        <v>40</v>
      </c>
      <c r="L12" s="13" t="s">
        <v>42</v>
      </c>
    </row>
    <row r="13" spans="1:12" ht="15" thickBot="1" x14ac:dyDescent="0.35">
      <c r="A13" s="47" t="s">
        <v>73</v>
      </c>
      <c r="B13" s="48" t="s">
        <v>1</v>
      </c>
      <c r="C13" s="49" t="s">
        <v>19</v>
      </c>
      <c r="D13" s="49"/>
      <c r="E13" s="50"/>
      <c r="F13" s="51"/>
      <c r="G13" s="52">
        <f>SUM(G14:G19)</f>
        <v>48671.56</v>
      </c>
      <c r="H13" s="53"/>
      <c r="I13" s="55">
        <f>SUM(I14:I19)</f>
        <v>0</v>
      </c>
      <c r="J13" s="15" t="s">
        <v>1</v>
      </c>
      <c r="K13" s="12" t="s">
        <v>8</v>
      </c>
      <c r="L13" s="13" t="s">
        <v>43</v>
      </c>
    </row>
    <row r="14" spans="1:12" x14ac:dyDescent="0.3">
      <c r="A14" s="16"/>
      <c r="B14" s="17" t="s">
        <v>9</v>
      </c>
      <c r="C14" s="18" t="s">
        <v>20</v>
      </c>
      <c r="D14" s="18" t="s">
        <v>71</v>
      </c>
      <c r="E14" s="19">
        <v>1</v>
      </c>
      <c r="F14" s="19">
        <v>22019.71</v>
      </c>
      <c r="G14" s="45">
        <v>22019.71</v>
      </c>
      <c r="H14" s="2"/>
      <c r="I14" s="46">
        <f>E14*H14</f>
        <v>0</v>
      </c>
      <c r="J14" s="17" t="s">
        <v>9</v>
      </c>
      <c r="K14" s="21" t="s">
        <v>1</v>
      </c>
      <c r="L14" s="22" t="s">
        <v>44</v>
      </c>
    </row>
    <row r="15" spans="1:12" x14ac:dyDescent="0.3">
      <c r="A15" s="16"/>
      <c r="B15" s="17" t="s">
        <v>10</v>
      </c>
      <c r="C15" s="18" t="s">
        <v>21</v>
      </c>
      <c r="D15" s="18" t="s">
        <v>71</v>
      </c>
      <c r="E15" s="19">
        <v>1</v>
      </c>
      <c r="F15" s="19">
        <v>1610.23</v>
      </c>
      <c r="G15" s="45">
        <v>1610.23</v>
      </c>
      <c r="H15" s="2"/>
      <c r="I15" s="46">
        <f t="shared" ref="I15:I19" si="0">E15*H15</f>
        <v>0</v>
      </c>
      <c r="J15" s="17" t="s">
        <v>10</v>
      </c>
      <c r="K15" s="21" t="s">
        <v>1</v>
      </c>
      <c r="L15" s="22" t="s">
        <v>44</v>
      </c>
    </row>
    <row r="16" spans="1:12" x14ac:dyDescent="0.3">
      <c r="A16" s="16"/>
      <c r="B16" s="17" t="s">
        <v>11</v>
      </c>
      <c r="C16" s="18" t="s">
        <v>22</v>
      </c>
      <c r="D16" s="18" t="s">
        <v>71</v>
      </c>
      <c r="E16" s="19">
        <v>1</v>
      </c>
      <c r="F16" s="19">
        <v>2261.77</v>
      </c>
      <c r="G16" s="45">
        <v>2261.77</v>
      </c>
      <c r="H16" s="2"/>
      <c r="I16" s="46">
        <f t="shared" si="0"/>
        <v>0</v>
      </c>
      <c r="J16" s="17" t="s">
        <v>11</v>
      </c>
      <c r="K16" s="21" t="s">
        <v>1</v>
      </c>
      <c r="L16" s="22" t="s">
        <v>44</v>
      </c>
    </row>
    <row r="17" spans="1:12" x14ac:dyDescent="0.3">
      <c r="A17" s="16"/>
      <c r="B17" s="17" t="s">
        <v>12</v>
      </c>
      <c r="C17" s="18" t="s">
        <v>23</v>
      </c>
      <c r="D17" s="18" t="s">
        <v>71</v>
      </c>
      <c r="E17" s="19">
        <v>1</v>
      </c>
      <c r="F17" s="19">
        <v>16901.849999999999</v>
      </c>
      <c r="G17" s="45">
        <v>16901.849999999999</v>
      </c>
      <c r="H17" s="2"/>
      <c r="I17" s="46">
        <f t="shared" si="0"/>
        <v>0</v>
      </c>
      <c r="J17" s="17" t="s">
        <v>12</v>
      </c>
      <c r="K17" s="21" t="s">
        <v>1</v>
      </c>
      <c r="L17" s="22" t="s">
        <v>44</v>
      </c>
    </row>
    <row r="18" spans="1:12" x14ac:dyDescent="0.3">
      <c r="A18" s="16"/>
      <c r="B18" s="17" t="s">
        <v>13</v>
      </c>
      <c r="C18" s="18" t="s">
        <v>24</v>
      </c>
      <c r="D18" s="18" t="s">
        <v>71</v>
      </c>
      <c r="E18" s="19">
        <v>1</v>
      </c>
      <c r="F18" s="19">
        <v>2238.37</v>
      </c>
      <c r="G18" s="45">
        <v>2238.37</v>
      </c>
      <c r="H18" s="2"/>
      <c r="I18" s="46">
        <f t="shared" si="0"/>
        <v>0</v>
      </c>
      <c r="J18" s="17" t="s">
        <v>13</v>
      </c>
      <c r="K18" s="21" t="s">
        <v>1</v>
      </c>
      <c r="L18" s="22" t="s">
        <v>44</v>
      </c>
    </row>
    <row r="19" spans="1:12" ht="15" thickBot="1" x14ac:dyDescent="0.35">
      <c r="A19" s="16"/>
      <c r="B19" s="17" t="s">
        <v>14</v>
      </c>
      <c r="C19" s="18" t="s">
        <v>25</v>
      </c>
      <c r="D19" s="18" t="s">
        <v>71</v>
      </c>
      <c r="E19" s="19">
        <v>1</v>
      </c>
      <c r="F19" s="19">
        <v>3639.63</v>
      </c>
      <c r="G19" s="45">
        <v>3639.63</v>
      </c>
      <c r="H19" s="2"/>
      <c r="I19" s="46">
        <f t="shared" si="0"/>
        <v>0</v>
      </c>
      <c r="J19" s="17" t="s">
        <v>14</v>
      </c>
      <c r="K19" s="21" t="s">
        <v>1</v>
      </c>
      <c r="L19" s="22" t="s">
        <v>44</v>
      </c>
    </row>
    <row r="20" spans="1:12" ht="15" thickBot="1" x14ac:dyDescent="0.35">
      <c r="A20" s="47" t="s">
        <v>72</v>
      </c>
      <c r="B20" s="48" t="s">
        <v>2</v>
      </c>
      <c r="C20" s="49" t="s">
        <v>26</v>
      </c>
      <c r="D20" s="49"/>
      <c r="E20" s="50"/>
      <c r="F20" s="51"/>
      <c r="G20" s="52">
        <f>SUM(G21:G26)</f>
        <v>48671.56</v>
      </c>
      <c r="H20" s="53"/>
      <c r="I20" s="54">
        <f>SUM(I21:I26)</f>
        <v>0</v>
      </c>
      <c r="J20" s="15" t="s">
        <v>2</v>
      </c>
      <c r="K20" s="12" t="s">
        <v>8</v>
      </c>
      <c r="L20" s="13" t="s">
        <v>43</v>
      </c>
    </row>
    <row r="21" spans="1:12" x14ac:dyDescent="0.3">
      <c r="A21" s="16"/>
      <c r="B21" s="17" t="s">
        <v>9</v>
      </c>
      <c r="C21" s="18" t="s">
        <v>20</v>
      </c>
      <c r="D21" s="18" t="s">
        <v>71</v>
      </c>
      <c r="E21" s="19">
        <v>1</v>
      </c>
      <c r="F21" s="19">
        <v>22019.71</v>
      </c>
      <c r="G21" s="45">
        <v>22019.71</v>
      </c>
      <c r="H21" s="2"/>
      <c r="I21" s="46">
        <f>E21*H21</f>
        <v>0</v>
      </c>
      <c r="J21" s="17" t="s">
        <v>9</v>
      </c>
      <c r="K21" s="21" t="s">
        <v>2</v>
      </c>
      <c r="L21" s="22" t="s">
        <v>44</v>
      </c>
    </row>
    <row r="22" spans="1:12" x14ac:dyDescent="0.3">
      <c r="A22" s="16"/>
      <c r="B22" s="17" t="s">
        <v>10</v>
      </c>
      <c r="C22" s="18" t="s">
        <v>21</v>
      </c>
      <c r="D22" s="18" t="s">
        <v>71</v>
      </c>
      <c r="E22" s="19">
        <v>1</v>
      </c>
      <c r="F22" s="19">
        <v>1610.23</v>
      </c>
      <c r="G22" s="45">
        <v>1610.23</v>
      </c>
      <c r="H22" s="2"/>
      <c r="I22" s="46">
        <f t="shared" ref="I22:I26" si="1">E22*H22</f>
        <v>0</v>
      </c>
      <c r="J22" s="17" t="s">
        <v>10</v>
      </c>
      <c r="K22" s="21" t="s">
        <v>2</v>
      </c>
      <c r="L22" s="22" t="s">
        <v>44</v>
      </c>
    </row>
    <row r="23" spans="1:12" x14ac:dyDescent="0.3">
      <c r="A23" s="16"/>
      <c r="B23" s="17" t="s">
        <v>11</v>
      </c>
      <c r="C23" s="18" t="s">
        <v>22</v>
      </c>
      <c r="D23" s="18" t="s">
        <v>71</v>
      </c>
      <c r="E23" s="19">
        <v>1</v>
      </c>
      <c r="F23" s="19">
        <v>2261.77</v>
      </c>
      <c r="G23" s="45">
        <v>2261.77</v>
      </c>
      <c r="H23" s="2"/>
      <c r="I23" s="46">
        <f t="shared" si="1"/>
        <v>0</v>
      </c>
      <c r="J23" s="17" t="s">
        <v>11</v>
      </c>
      <c r="K23" s="21" t="s">
        <v>2</v>
      </c>
      <c r="L23" s="22" t="s">
        <v>44</v>
      </c>
    </row>
    <row r="24" spans="1:12" x14ac:dyDescent="0.3">
      <c r="A24" s="16"/>
      <c r="B24" s="17" t="s">
        <v>12</v>
      </c>
      <c r="C24" s="18" t="s">
        <v>23</v>
      </c>
      <c r="D24" s="18" t="s">
        <v>71</v>
      </c>
      <c r="E24" s="19">
        <v>1</v>
      </c>
      <c r="F24" s="19">
        <v>16901.849999999999</v>
      </c>
      <c r="G24" s="45">
        <v>16901.849999999999</v>
      </c>
      <c r="H24" s="2"/>
      <c r="I24" s="46">
        <f t="shared" si="1"/>
        <v>0</v>
      </c>
      <c r="J24" s="17" t="s">
        <v>12</v>
      </c>
      <c r="K24" s="21" t="s">
        <v>2</v>
      </c>
      <c r="L24" s="22" t="s">
        <v>44</v>
      </c>
    </row>
    <row r="25" spans="1:12" x14ac:dyDescent="0.3">
      <c r="A25" s="16"/>
      <c r="B25" s="17" t="s">
        <v>13</v>
      </c>
      <c r="C25" s="18" t="s">
        <v>24</v>
      </c>
      <c r="D25" s="18" t="s">
        <v>71</v>
      </c>
      <c r="E25" s="19">
        <v>1</v>
      </c>
      <c r="F25" s="19">
        <v>2238.37</v>
      </c>
      <c r="G25" s="45">
        <v>2238.37</v>
      </c>
      <c r="H25" s="2"/>
      <c r="I25" s="46">
        <f t="shared" si="1"/>
        <v>0</v>
      </c>
      <c r="J25" s="17" t="s">
        <v>13</v>
      </c>
      <c r="K25" s="21" t="s">
        <v>2</v>
      </c>
      <c r="L25" s="22" t="s">
        <v>44</v>
      </c>
    </row>
    <row r="26" spans="1:12" ht="15" thickBot="1" x14ac:dyDescent="0.35">
      <c r="A26" s="16"/>
      <c r="B26" s="17" t="s">
        <v>14</v>
      </c>
      <c r="C26" s="18" t="s">
        <v>25</v>
      </c>
      <c r="D26" s="18" t="s">
        <v>71</v>
      </c>
      <c r="E26" s="19">
        <v>1</v>
      </c>
      <c r="F26" s="19">
        <v>3639.63</v>
      </c>
      <c r="G26" s="45">
        <v>3639.63</v>
      </c>
      <c r="H26" s="2"/>
      <c r="I26" s="46">
        <f t="shared" si="1"/>
        <v>0</v>
      </c>
      <c r="J26" s="17" t="s">
        <v>14</v>
      </c>
      <c r="K26" s="21" t="s">
        <v>2</v>
      </c>
      <c r="L26" s="22" t="s">
        <v>44</v>
      </c>
    </row>
    <row r="27" spans="1:12" ht="15" thickBot="1" x14ac:dyDescent="0.35">
      <c r="A27" s="47" t="s">
        <v>74</v>
      </c>
      <c r="B27" s="48" t="s">
        <v>3</v>
      </c>
      <c r="C27" s="49" t="s">
        <v>27</v>
      </c>
      <c r="D27" s="49"/>
      <c r="E27" s="50"/>
      <c r="F27" s="51"/>
      <c r="G27" s="52">
        <f>SUM(G28:G33)</f>
        <v>48671.56</v>
      </c>
      <c r="H27" s="53"/>
      <c r="I27" s="54">
        <f>SUM(I28:I33)</f>
        <v>0</v>
      </c>
      <c r="J27" s="15" t="s">
        <v>3</v>
      </c>
      <c r="K27" s="12" t="s">
        <v>8</v>
      </c>
      <c r="L27" s="13" t="s">
        <v>43</v>
      </c>
    </row>
    <row r="28" spans="1:12" x14ac:dyDescent="0.3">
      <c r="A28" s="16"/>
      <c r="B28" s="17" t="s">
        <v>9</v>
      </c>
      <c r="C28" s="18" t="s">
        <v>20</v>
      </c>
      <c r="D28" s="18" t="s">
        <v>71</v>
      </c>
      <c r="E28" s="19">
        <v>1</v>
      </c>
      <c r="F28" s="19">
        <v>22019.71</v>
      </c>
      <c r="G28" s="45">
        <v>22019.71</v>
      </c>
      <c r="H28" s="2"/>
      <c r="I28" s="46">
        <f>E28*H28</f>
        <v>0</v>
      </c>
      <c r="J28" s="17" t="s">
        <v>9</v>
      </c>
      <c r="K28" s="21" t="s">
        <v>3</v>
      </c>
      <c r="L28" s="22" t="s">
        <v>44</v>
      </c>
    </row>
    <row r="29" spans="1:12" x14ac:dyDescent="0.3">
      <c r="A29" s="16"/>
      <c r="B29" s="17" t="s">
        <v>10</v>
      </c>
      <c r="C29" s="18" t="s">
        <v>21</v>
      </c>
      <c r="D29" s="18" t="s">
        <v>71</v>
      </c>
      <c r="E29" s="19">
        <v>1</v>
      </c>
      <c r="F29" s="19">
        <v>1610.23</v>
      </c>
      <c r="G29" s="45">
        <v>1610.23</v>
      </c>
      <c r="H29" s="2"/>
      <c r="I29" s="46">
        <f t="shared" ref="I29:I33" si="2">E29*H29</f>
        <v>0</v>
      </c>
      <c r="J29" s="17" t="s">
        <v>10</v>
      </c>
      <c r="K29" s="21" t="s">
        <v>3</v>
      </c>
      <c r="L29" s="22" t="s">
        <v>44</v>
      </c>
    </row>
    <row r="30" spans="1:12" x14ac:dyDescent="0.3">
      <c r="A30" s="16"/>
      <c r="B30" s="17" t="s">
        <v>11</v>
      </c>
      <c r="C30" s="18" t="s">
        <v>22</v>
      </c>
      <c r="D30" s="18" t="s">
        <v>71</v>
      </c>
      <c r="E30" s="19">
        <v>1</v>
      </c>
      <c r="F30" s="19">
        <v>2261.77</v>
      </c>
      <c r="G30" s="45">
        <v>2261.77</v>
      </c>
      <c r="H30" s="2"/>
      <c r="I30" s="46">
        <f t="shared" si="2"/>
        <v>0</v>
      </c>
      <c r="J30" s="17" t="s">
        <v>11</v>
      </c>
      <c r="K30" s="21" t="s">
        <v>3</v>
      </c>
      <c r="L30" s="22" t="s">
        <v>44</v>
      </c>
    </row>
    <row r="31" spans="1:12" x14ac:dyDescent="0.3">
      <c r="A31" s="16"/>
      <c r="B31" s="17" t="s">
        <v>12</v>
      </c>
      <c r="C31" s="18" t="s">
        <v>23</v>
      </c>
      <c r="D31" s="18" t="s">
        <v>71</v>
      </c>
      <c r="E31" s="19">
        <v>1</v>
      </c>
      <c r="F31" s="19">
        <v>16901.849999999999</v>
      </c>
      <c r="G31" s="45">
        <v>16901.849999999999</v>
      </c>
      <c r="H31" s="2"/>
      <c r="I31" s="46">
        <f t="shared" si="2"/>
        <v>0</v>
      </c>
      <c r="J31" s="17" t="s">
        <v>12</v>
      </c>
      <c r="K31" s="21" t="s">
        <v>3</v>
      </c>
      <c r="L31" s="22" t="s">
        <v>44</v>
      </c>
    </row>
    <row r="32" spans="1:12" x14ac:dyDescent="0.3">
      <c r="A32" s="16"/>
      <c r="B32" s="17" t="s">
        <v>13</v>
      </c>
      <c r="C32" s="18" t="s">
        <v>24</v>
      </c>
      <c r="D32" s="18" t="s">
        <v>71</v>
      </c>
      <c r="E32" s="19">
        <v>1</v>
      </c>
      <c r="F32" s="19">
        <v>2238.37</v>
      </c>
      <c r="G32" s="45">
        <v>2238.37</v>
      </c>
      <c r="H32" s="2"/>
      <c r="I32" s="46">
        <f t="shared" si="2"/>
        <v>0</v>
      </c>
      <c r="J32" s="17" t="s">
        <v>13</v>
      </c>
      <c r="K32" s="21" t="s">
        <v>3</v>
      </c>
      <c r="L32" s="22" t="s">
        <v>44</v>
      </c>
    </row>
    <row r="33" spans="1:12" ht="15" thickBot="1" x14ac:dyDescent="0.35">
      <c r="A33" s="16"/>
      <c r="B33" s="17" t="s">
        <v>14</v>
      </c>
      <c r="C33" s="18" t="s">
        <v>25</v>
      </c>
      <c r="D33" s="18" t="s">
        <v>71</v>
      </c>
      <c r="E33" s="19">
        <v>1</v>
      </c>
      <c r="F33" s="19">
        <v>3639.63</v>
      </c>
      <c r="G33" s="45">
        <v>3639.63</v>
      </c>
      <c r="H33" s="2"/>
      <c r="I33" s="46">
        <f t="shared" si="2"/>
        <v>0</v>
      </c>
      <c r="J33" s="17" t="s">
        <v>14</v>
      </c>
      <c r="K33" s="21" t="s">
        <v>3</v>
      </c>
      <c r="L33" s="22" t="s">
        <v>44</v>
      </c>
    </row>
    <row r="34" spans="1:12" ht="15" thickBot="1" x14ac:dyDescent="0.35">
      <c r="A34" s="47" t="s">
        <v>75</v>
      </c>
      <c r="B34" s="48" t="s">
        <v>4</v>
      </c>
      <c r="C34" s="49" t="s">
        <v>28</v>
      </c>
      <c r="D34" s="49"/>
      <c r="E34" s="50"/>
      <c r="F34" s="51"/>
      <c r="G34" s="52">
        <f>SUM(G35:G40)</f>
        <v>48671.56</v>
      </c>
      <c r="H34" s="53"/>
      <c r="I34" s="54">
        <f>SUM(I35:I40)</f>
        <v>0</v>
      </c>
      <c r="J34" s="15" t="s">
        <v>4</v>
      </c>
      <c r="K34" s="12" t="s">
        <v>8</v>
      </c>
      <c r="L34" s="13" t="s">
        <v>43</v>
      </c>
    </row>
    <row r="35" spans="1:12" x14ac:dyDescent="0.3">
      <c r="A35" s="16"/>
      <c r="B35" s="17" t="s">
        <v>9</v>
      </c>
      <c r="C35" s="18" t="s">
        <v>20</v>
      </c>
      <c r="D35" s="18" t="s">
        <v>71</v>
      </c>
      <c r="E35" s="19">
        <v>1</v>
      </c>
      <c r="F35" s="19">
        <v>22019.71</v>
      </c>
      <c r="G35" s="45">
        <v>22019.71</v>
      </c>
      <c r="H35" s="2"/>
      <c r="I35" s="46">
        <f>E35*H35</f>
        <v>0</v>
      </c>
      <c r="J35" s="17" t="s">
        <v>9</v>
      </c>
      <c r="K35" s="21" t="s">
        <v>4</v>
      </c>
      <c r="L35" s="22" t="s">
        <v>44</v>
      </c>
    </row>
    <row r="36" spans="1:12" x14ac:dyDescent="0.3">
      <c r="A36" s="16"/>
      <c r="B36" s="17" t="s">
        <v>10</v>
      </c>
      <c r="C36" s="18" t="s">
        <v>21</v>
      </c>
      <c r="D36" s="18" t="s">
        <v>71</v>
      </c>
      <c r="E36" s="19">
        <v>1</v>
      </c>
      <c r="F36" s="19">
        <v>1610.23</v>
      </c>
      <c r="G36" s="45">
        <v>1610.23</v>
      </c>
      <c r="H36" s="2"/>
      <c r="I36" s="46">
        <f t="shared" ref="I36:I40" si="3">E36*H36</f>
        <v>0</v>
      </c>
      <c r="J36" s="17" t="s">
        <v>10</v>
      </c>
      <c r="K36" s="21" t="s">
        <v>4</v>
      </c>
      <c r="L36" s="22" t="s">
        <v>44</v>
      </c>
    </row>
    <row r="37" spans="1:12" x14ac:dyDescent="0.3">
      <c r="A37" s="16"/>
      <c r="B37" s="17" t="s">
        <v>11</v>
      </c>
      <c r="C37" s="18" t="s">
        <v>22</v>
      </c>
      <c r="D37" s="18" t="s">
        <v>71</v>
      </c>
      <c r="E37" s="19">
        <v>1</v>
      </c>
      <c r="F37" s="19">
        <v>2261.77</v>
      </c>
      <c r="G37" s="45">
        <v>2261.77</v>
      </c>
      <c r="H37" s="2"/>
      <c r="I37" s="46">
        <f t="shared" si="3"/>
        <v>0</v>
      </c>
      <c r="J37" s="17" t="s">
        <v>11</v>
      </c>
      <c r="K37" s="21" t="s">
        <v>4</v>
      </c>
      <c r="L37" s="22" t="s">
        <v>44</v>
      </c>
    </row>
    <row r="38" spans="1:12" x14ac:dyDescent="0.3">
      <c r="A38" s="16"/>
      <c r="B38" s="17" t="s">
        <v>12</v>
      </c>
      <c r="C38" s="18" t="s">
        <v>23</v>
      </c>
      <c r="D38" s="18" t="s">
        <v>71</v>
      </c>
      <c r="E38" s="19">
        <v>1</v>
      </c>
      <c r="F38" s="19">
        <v>16901.849999999999</v>
      </c>
      <c r="G38" s="45">
        <v>16901.849999999999</v>
      </c>
      <c r="H38" s="2"/>
      <c r="I38" s="46">
        <f t="shared" si="3"/>
        <v>0</v>
      </c>
      <c r="J38" s="17" t="s">
        <v>12</v>
      </c>
      <c r="K38" s="21" t="s">
        <v>4</v>
      </c>
      <c r="L38" s="22" t="s">
        <v>44</v>
      </c>
    </row>
    <row r="39" spans="1:12" x14ac:dyDescent="0.3">
      <c r="A39" s="16"/>
      <c r="B39" s="17" t="s">
        <v>13</v>
      </c>
      <c r="C39" s="18" t="s">
        <v>24</v>
      </c>
      <c r="D39" s="18" t="s">
        <v>71</v>
      </c>
      <c r="E39" s="19">
        <v>1</v>
      </c>
      <c r="F39" s="19">
        <v>2238.37</v>
      </c>
      <c r="G39" s="45">
        <v>2238.37</v>
      </c>
      <c r="H39" s="2"/>
      <c r="I39" s="46">
        <f t="shared" si="3"/>
        <v>0</v>
      </c>
      <c r="J39" s="17" t="s">
        <v>13</v>
      </c>
      <c r="K39" s="21" t="s">
        <v>4</v>
      </c>
      <c r="L39" s="22" t="s">
        <v>44</v>
      </c>
    </row>
    <row r="40" spans="1:12" ht="15" thickBot="1" x14ac:dyDescent="0.35">
      <c r="A40" s="16"/>
      <c r="B40" s="17" t="s">
        <v>14</v>
      </c>
      <c r="C40" s="18" t="s">
        <v>25</v>
      </c>
      <c r="D40" s="18" t="s">
        <v>71</v>
      </c>
      <c r="E40" s="19">
        <v>1</v>
      </c>
      <c r="F40" s="19">
        <v>3639.63</v>
      </c>
      <c r="G40" s="45">
        <v>3639.63</v>
      </c>
      <c r="H40" s="2"/>
      <c r="I40" s="46">
        <f t="shared" si="3"/>
        <v>0</v>
      </c>
      <c r="J40" s="17" t="s">
        <v>14</v>
      </c>
      <c r="K40" s="21" t="s">
        <v>4</v>
      </c>
      <c r="L40" s="22" t="s">
        <v>44</v>
      </c>
    </row>
    <row r="41" spans="1:12" ht="15" thickBot="1" x14ac:dyDescent="0.35">
      <c r="A41" s="47" t="s">
        <v>76</v>
      </c>
      <c r="B41" s="48" t="s">
        <v>5</v>
      </c>
      <c r="C41" s="49" t="s">
        <v>29</v>
      </c>
      <c r="D41" s="49"/>
      <c r="E41" s="50"/>
      <c r="F41" s="51"/>
      <c r="G41" s="52">
        <f>SUM(G42:G47)</f>
        <v>48671.56</v>
      </c>
      <c r="H41" s="53"/>
      <c r="I41" s="54">
        <f>SUM(I42:I47)</f>
        <v>0</v>
      </c>
      <c r="J41" s="15" t="s">
        <v>5</v>
      </c>
      <c r="K41" s="12" t="s">
        <v>8</v>
      </c>
      <c r="L41" s="13" t="s">
        <v>43</v>
      </c>
    </row>
    <row r="42" spans="1:12" x14ac:dyDescent="0.3">
      <c r="A42" s="16"/>
      <c r="B42" s="17" t="s">
        <v>9</v>
      </c>
      <c r="C42" s="18" t="s">
        <v>20</v>
      </c>
      <c r="D42" s="18" t="s">
        <v>71</v>
      </c>
      <c r="E42" s="19">
        <v>1</v>
      </c>
      <c r="F42" s="19">
        <v>22019.71</v>
      </c>
      <c r="G42" s="45">
        <v>22019.71</v>
      </c>
      <c r="H42" s="2"/>
      <c r="I42" s="46">
        <f>E42*H42</f>
        <v>0</v>
      </c>
      <c r="J42" s="17" t="s">
        <v>9</v>
      </c>
      <c r="K42" s="21" t="s">
        <v>5</v>
      </c>
      <c r="L42" s="22" t="s">
        <v>44</v>
      </c>
    </row>
    <row r="43" spans="1:12" x14ac:dyDescent="0.3">
      <c r="A43" s="16"/>
      <c r="B43" s="17" t="s">
        <v>10</v>
      </c>
      <c r="C43" s="18" t="s">
        <v>21</v>
      </c>
      <c r="D43" s="18" t="s">
        <v>71</v>
      </c>
      <c r="E43" s="19">
        <v>1</v>
      </c>
      <c r="F43" s="19">
        <v>1610.23</v>
      </c>
      <c r="G43" s="45">
        <v>1610.23</v>
      </c>
      <c r="H43" s="2"/>
      <c r="I43" s="46">
        <f t="shared" ref="I43:I47" si="4">E43*H43</f>
        <v>0</v>
      </c>
      <c r="J43" s="17" t="s">
        <v>10</v>
      </c>
      <c r="K43" s="21" t="s">
        <v>5</v>
      </c>
      <c r="L43" s="22" t="s">
        <v>44</v>
      </c>
    </row>
    <row r="44" spans="1:12" x14ac:dyDescent="0.3">
      <c r="A44" s="16"/>
      <c r="B44" s="17" t="s">
        <v>11</v>
      </c>
      <c r="C44" s="18" t="s">
        <v>22</v>
      </c>
      <c r="D44" s="18" t="s">
        <v>71</v>
      </c>
      <c r="E44" s="19">
        <v>1</v>
      </c>
      <c r="F44" s="19">
        <v>2261.77</v>
      </c>
      <c r="G44" s="45">
        <v>2261.77</v>
      </c>
      <c r="H44" s="2"/>
      <c r="I44" s="46">
        <f t="shared" si="4"/>
        <v>0</v>
      </c>
      <c r="J44" s="17" t="s">
        <v>11</v>
      </c>
      <c r="K44" s="21" t="s">
        <v>5</v>
      </c>
      <c r="L44" s="22" t="s">
        <v>44</v>
      </c>
    </row>
    <row r="45" spans="1:12" x14ac:dyDescent="0.3">
      <c r="A45" s="16"/>
      <c r="B45" s="17" t="s">
        <v>12</v>
      </c>
      <c r="C45" s="18" t="s">
        <v>23</v>
      </c>
      <c r="D45" s="18" t="s">
        <v>71</v>
      </c>
      <c r="E45" s="19">
        <v>1</v>
      </c>
      <c r="F45" s="19">
        <v>16901.849999999999</v>
      </c>
      <c r="G45" s="45">
        <v>16901.849999999999</v>
      </c>
      <c r="H45" s="2"/>
      <c r="I45" s="46">
        <f t="shared" si="4"/>
        <v>0</v>
      </c>
      <c r="J45" s="17" t="s">
        <v>12</v>
      </c>
      <c r="K45" s="21" t="s">
        <v>5</v>
      </c>
      <c r="L45" s="22" t="s">
        <v>44</v>
      </c>
    </row>
    <row r="46" spans="1:12" x14ac:dyDescent="0.3">
      <c r="A46" s="16"/>
      <c r="B46" s="17" t="s">
        <v>13</v>
      </c>
      <c r="C46" s="18" t="s">
        <v>24</v>
      </c>
      <c r="D46" s="18" t="s">
        <v>71</v>
      </c>
      <c r="E46" s="19">
        <v>1</v>
      </c>
      <c r="F46" s="19">
        <v>2238.37</v>
      </c>
      <c r="G46" s="45">
        <v>2238.37</v>
      </c>
      <c r="H46" s="2"/>
      <c r="I46" s="46">
        <f t="shared" si="4"/>
        <v>0</v>
      </c>
      <c r="J46" s="17" t="s">
        <v>13</v>
      </c>
      <c r="K46" s="21" t="s">
        <v>5</v>
      </c>
      <c r="L46" s="22" t="s">
        <v>44</v>
      </c>
    </row>
    <row r="47" spans="1:12" ht="15" thickBot="1" x14ac:dyDescent="0.35">
      <c r="A47" s="16"/>
      <c r="B47" s="17" t="s">
        <v>14</v>
      </c>
      <c r="C47" s="18" t="s">
        <v>25</v>
      </c>
      <c r="D47" s="18" t="s">
        <v>71</v>
      </c>
      <c r="E47" s="19">
        <v>1</v>
      </c>
      <c r="F47" s="19">
        <v>3639.63</v>
      </c>
      <c r="G47" s="45">
        <v>3639.63</v>
      </c>
      <c r="H47" s="2"/>
      <c r="I47" s="46">
        <f t="shared" si="4"/>
        <v>0</v>
      </c>
      <c r="J47" s="17" t="s">
        <v>14</v>
      </c>
      <c r="K47" s="21" t="s">
        <v>5</v>
      </c>
      <c r="L47" s="22" t="s">
        <v>44</v>
      </c>
    </row>
    <row r="48" spans="1:12" ht="15" thickBot="1" x14ac:dyDescent="0.35">
      <c r="A48" s="47" t="s">
        <v>77</v>
      </c>
      <c r="B48" s="48" t="s">
        <v>6</v>
      </c>
      <c r="C48" s="49" t="s">
        <v>30</v>
      </c>
      <c r="D48" s="49"/>
      <c r="E48" s="50"/>
      <c r="F48" s="51"/>
      <c r="G48" s="52">
        <f>SUM(G49:G50)</f>
        <v>6222.76</v>
      </c>
      <c r="H48" s="53"/>
      <c r="I48" s="54">
        <f>SUM(I49:I50)</f>
        <v>0</v>
      </c>
      <c r="J48" s="15" t="s">
        <v>6</v>
      </c>
      <c r="K48" s="12" t="s">
        <v>8</v>
      </c>
      <c r="L48" s="13" t="s">
        <v>43</v>
      </c>
    </row>
    <row r="49" spans="1:12" x14ac:dyDescent="0.3">
      <c r="A49" s="16"/>
      <c r="B49" s="17" t="s">
        <v>15</v>
      </c>
      <c r="C49" s="18" t="s">
        <v>31</v>
      </c>
      <c r="D49" s="18" t="s">
        <v>71</v>
      </c>
      <c r="E49" s="19">
        <v>1</v>
      </c>
      <c r="F49" s="19">
        <v>4867.1000000000004</v>
      </c>
      <c r="G49" s="45">
        <v>4867.1000000000004</v>
      </c>
      <c r="H49" s="2"/>
      <c r="I49" s="46">
        <f>E49*H49</f>
        <v>0</v>
      </c>
      <c r="J49" s="17" t="s">
        <v>15</v>
      </c>
      <c r="K49" s="21" t="s">
        <v>6</v>
      </c>
      <c r="L49" s="22" t="s">
        <v>44</v>
      </c>
    </row>
    <row r="50" spans="1:12" x14ac:dyDescent="0.3">
      <c r="A50" s="16"/>
      <c r="B50" s="17" t="s">
        <v>16</v>
      </c>
      <c r="C50" s="18" t="s">
        <v>32</v>
      </c>
      <c r="D50" s="18" t="s">
        <v>71</v>
      </c>
      <c r="E50" s="19">
        <v>2</v>
      </c>
      <c r="F50" s="19">
        <v>677.83</v>
      </c>
      <c r="G50" s="45">
        <v>1355.66</v>
      </c>
      <c r="H50" s="2"/>
      <c r="I50" s="46">
        <f>E50*H50</f>
        <v>0</v>
      </c>
      <c r="J50" s="17" t="s">
        <v>16</v>
      </c>
      <c r="K50" s="21" t="s">
        <v>6</v>
      </c>
      <c r="L50" s="22" t="s">
        <v>44</v>
      </c>
    </row>
  </sheetData>
  <sheetProtection sheet="1" selectLockedCells="1"/>
  <mergeCells count="8">
    <mergeCell ref="A3:C3"/>
    <mergeCell ref="A6:C6"/>
    <mergeCell ref="A8:C8"/>
    <mergeCell ref="F10:G10"/>
    <mergeCell ref="H10:I10"/>
    <mergeCell ref="E3:G3"/>
    <mergeCell ref="E6:G6"/>
    <mergeCell ref="E8:G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9D784-DA53-47AA-87C9-0A4EB49427BE}">
  <sheetPr>
    <tabColor theme="4" tint="0.79998168889431442"/>
  </sheetPr>
  <dimension ref="A1:K41"/>
  <sheetViews>
    <sheetView topLeftCell="C1" workbookViewId="0">
      <selection activeCell="G5" sqref="G5"/>
    </sheetView>
  </sheetViews>
  <sheetFormatPr baseColWidth="10" defaultColWidth="11.5546875" defaultRowHeight="14.4" x14ac:dyDescent="0.3"/>
  <cols>
    <col min="1" max="1" width="4.109375" bestFit="1" customWidth="1"/>
    <col min="2" max="2" width="10.33203125" bestFit="1" customWidth="1"/>
    <col min="3" max="3" width="122.44140625" bestFit="1" customWidth="1"/>
    <col min="4" max="4" width="7.88671875" bestFit="1" customWidth="1"/>
    <col min="5" max="5" width="3.33203125" bestFit="1" customWidth="1"/>
    <col min="6" max="6" width="10.109375" bestFit="1" customWidth="1"/>
    <col min="7" max="7" width="17.33203125" bestFit="1" customWidth="1"/>
    <col min="8" max="8" width="10.109375" bestFit="1" customWidth="1"/>
    <col min="9" max="9" width="10.33203125" bestFit="1" customWidth="1"/>
    <col min="10" max="11" width="11.33203125" customWidth="1"/>
  </cols>
  <sheetData>
    <row r="1" spans="1:11" x14ac:dyDescent="0.3">
      <c r="A1" s="3" t="s">
        <v>0</v>
      </c>
      <c r="B1" s="3" t="s">
        <v>7</v>
      </c>
      <c r="C1" s="3" t="s">
        <v>17</v>
      </c>
      <c r="D1" s="4" t="s">
        <v>33</v>
      </c>
      <c r="E1" s="3" t="s">
        <v>34</v>
      </c>
      <c r="F1" s="4" t="s">
        <v>35</v>
      </c>
      <c r="G1" s="3" t="s">
        <v>36</v>
      </c>
      <c r="H1" s="4" t="s">
        <v>37</v>
      </c>
      <c r="I1" s="3" t="s">
        <v>38</v>
      </c>
      <c r="J1" s="3" t="s">
        <v>39</v>
      </c>
      <c r="K1" s="3" t="s">
        <v>41</v>
      </c>
    </row>
    <row r="2" spans="1:11" x14ac:dyDescent="0.3">
      <c r="A2" s="3"/>
      <c r="B2" s="3"/>
      <c r="C2" s="3"/>
      <c r="D2" s="4"/>
      <c r="E2" s="3"/>
      <c r="F2" s="4"/>
      <c r="G2" s="3"/>
      <c r="H2" s="4"/>
      <c r="I2" s="3"/>
      <c r="J2" s="3"/>
      <c r="K2" s="3"/>
    </row>
    <row r="3" spans="1:11" x14ac:dyDescent="0.3">
      <c r="A3" s="5"/>
      <c r="B3" s="6" t="s">
        <v>8</v>
      </c>
      <c r="C3" s="7" t="s">
        <v>18</v>
      </c>
      <c r="D3" s="8">
        <v>1</v>
      </c>
      <c r="E3" s="7"/>
      <c r="F3" s="9">
        <v>249580.56</v>
      </c>
      <c r="G3" s="1"/>
      <c r="H3" s="11">
        <v>249580.56</v>
      </c>
      <c r="I3" s="12" t="s">
        <v>8</v>
      </c>
      <c r="J3" s="10" t="s">
        <v>40</v>
      </c>
      <c r="K3" s="13" t="s">
        <v>42</v>
      </c>
    </row>
    <row r="4" spans="1:11" x14ac:dyDescent="0.3">
      <c r="A4" s="5" t="s">
        <v>1</v>
      </c>
      <c r="B4" s="14" t="s">
        <v>1</v>
      </c>
      <c r="C4" s="7" t="s">
        <v>19</v>
      </c>
      <c r="D4" s="8">
        <v>1</v>
      </c>
      <c r="E4" s="7"/>
      <c r="F4" s="9">
        <v>48671.56</v>
      </c>
      <c r="G4" s="1"/>
      <c r="H4" s="11">
        <v>48671.56</v>
      </c>
      <c r="I4" s="15" t="s">
        <v>1</v>
      </c>
      <c r="J4" s="12" t="s">
        <v>8</v>
      </c>
      <c r="K4" s="13" t="s">
        <v>43</v>
      </c>
    </row>
    <row r="5" spans="1:11" x14ac:dyDescent="0.3">
      <c r="A5" s="16"/>
      <c r="B5" s="17" t="s">
        <v>9</v>
      </c>
      <c r="C5" s="18" t="s">
        <v>20</v>
      </c>
      <c r="D5" s="19">
        <v>1</v>
      </c>
      <c r="E5" s="18"/>
      <c r="F5" s="19">
        <v>20971.150000000001</v>
      </c>
      <c r="G5" s="2"/>
      <c r="H5" s="20">
        <v>22019.71</v>
      </c>
      <c r="I5" s="17" t="s">
        <v>9</v>
      </c>
      <c r="J5" s="21" t="s">
        <v>1</v>
      </c>
      <c r="K5" s="22" t="s">
        <v>44</v>
      </c>
    </row>
    <row r="6" spans="1:11" x14ac:dyDescent="0.3">
      <c r="A6" s="16"/>
      <c r="B6" s="17" t="s">
        <v>10</v>
      </c>
      <c r="C6" s="18" t="s">
        <v>21</v>
      </c>
      <c r="D6" s="19">
        <v>1</v>
      </c>
      <c r="E6" s="18"/>
      <c r="F6" s="19">
        <v>1533.55</v>
      </c>
      <c r="G6" s="2"/>
      <c r="H6" s="20">
        <v>1610.23</v>
      </c>
      <c r="I6" s="17" t="s">
        <v>10</v>
      </c>
      <c r="J6" s="21" t="s">
        <v>1</v>
      </c>
      <c r="K6" s="22" t="s">
        <v>44</v>
      </c>
    </row>
    <row r="7" spans="1:11" x14ac:dyDescent="0.3">
      <c r="A7" s="16"/>
      <c r="B7" s="17" t="s">
        <v>11</v>
      </c>
      <c r="C7" s="18" t="s">
        <v>22</v>
      </c>
      <c r="D7" s="19">
        <v>1</v>
      </c>
      <c r="E7" s="18"/>
      <c r="F7" s="19">
        <v>2154.0700000000002</v>
      </c>
      <c r="G7" s="2"/>
      <c r="H7" s="20">
        <v>2261.77</v>
      </c>
      <c r="I7" s="17" t="s">
        <v>11</v>
      </c>
      <c r="J7" s="21" t="s">
        <v>1</v>
      </c>
      <c r="K7" s="22" t="s">
        <v>44</v>
      </c>
    </row>
    <row r="8" spans="1:11" x14ac:dyDescent="0.3">
      <c r="A8" s="16"/>
      <c r="B8" s="17" t="s">
        <v>12</v>
      </c>
      <c r="C8" s="18" t="s">
        <v>23</v>
      </c>
      <c r="D8" s="19">
        <v>1</v>
      </c>
      <c r="E8" s="18"/>
      <c r="F8" s="19">
        <v>16097</v>
      </c>
      <c r="G8" s="2"/>
      <c r="H8" s="20">
        <v>16901.849999999999</v>
      </c>
      <c r="I8" s="17" t="s">
        <v>12</v>
      </c>
      <c r="J8" s="21" t="s">
        <v>1</v>
      </c>
      <c r="K8" s="22" t="s">
        <v>44</v>
      </c>
    </row>
    <row r="9" spans="1:11" x14ac:dyDescent="0.3">
      <c r="A9" s="16"/>
      <c r="B9" s="17" t="s">
        <v>13</v>
      </c>
      <c r="C9" s="18" t="s">
        <v>24</v>
      </c>
      <c r="D9" s="19">
        <v>1</v>
      </c>
      <c r="E9" s="18"/>
      <c r="F9" s="19">
        <v>2131.7800000000002</v>
      </c>
      <c r="G9" s="2"/>
      <c r="H9" s="20">
        <v>2238.37</v>
      </c>
      <c r="I9" s="17" t="s">
        <v>13</v>
      </c>
      <c r="J9" s="21" t="s">
        <v>1</v>
      </c>
      <c r="K9" s="22" t="s">
        <v>44</v>
      </c>
    </row>
    <row r="10" spans="1:11" x14ac:dyDescent="0.3">
      <c r="A10" s="16"/>
      <c r="B10" s="17" t="s">
        <v>14</v>
      </c>
      <c r="C10" s="18" t="s">
        <v>25</v>
      </c>
      <c r="D10" s="19">
        <v>1</v>
      </c>
      <c r="E10" s="18"/>
      <c r="F10" s="19">
        <v>3466.31</v>
      </c>
      <c r="G10" s="2"/>
      <c r="H10" s="20">
        <v>3639.63</v>
      </c>
      <c r="I10" s="17" t="s">
        <v>14</v>
      </c>
      <c r="J10" s="21" t="s">
        <v>1</v>
      </c>
      <c r="K10" s="22" t="s">
        <v>44</v>
      </c>
    </row>
    <row r="11" spans="1:11" x14ac:dyDescent="0.3">
      <c r="A11" s="5" t="s">
        <v>2</v>
      </c>
      <c r="B11" s="14" t="s">
        <v>2</v>
      </c>
      <c r="C11" s="7" t="s">
        <v>26</v>
      </c>
      <c r="D11" s="8">
        <v>1</v>
      </c>
      <c r="E11" s="7"/>
      <c r="F11" s="9">
        <v>48671.56</v>
      </c>
      <c r="G11" s="1"/>
      <c r="H11" s="11">
        <v>48671.56</v>
      </c>
      <c r="I11" s="15" t="s">
        <v>2</v>
      </c>
      <c r="J11" s="12" t="s">
        <v>8</v>
      </c>
      <c r="K11" s="13" t="s">
        <v>43</v>
      </c>
    </row>
    <row r="12" spans="1:11" x14ac:dyDescent="0.3">
      <c r="A12" s="16"/>
      <c r="B12" s="17" t="s">
        <v>9</v>
      </c>
      <c r="C12" s="18" t="s">
        <v>20</v>
      </c>
      <c r="D12" s="19">
        <v>1</v>
      </c>
      <c r="E12" s="18"/>
      <c r="F12" s="19">
        <v>20971.150000000001</v>
      </c>
      <c r="G12" s="2"/>
      <c r="H12" s="20">
        <v>22019.71</v>
      </c>
      <c r="I12" s="17" t="s">
        <v>9</v>
      </c>
      <c r="J12" s="21" t="s">
        <v>2</v>
      </c>
      <c r="K12" s="22" t="s">
        <v>44</v>
      </c>
    </row>
    <row r="13" spans="1:11" x14ac:dyDescent="0.3">
      <c r="A13" s="16"/>
      <c r="B13" s="17" t="s">
        <v>10</v>
      </c>
      <c r="C13" s="18" t="s">
        <v>21</v>
      </c>
      <c r="D13" s="19">
        <v>1</v>
      </c>
      <c r="E13" s="18"/>
      <c r="F13" s="19">
        <v>1533.55</v>
      </c>
      <c r="G13" s="2"/>
      <c r="H13" s="20">
        <v>1610.23</v>
      </c>
      <c r="I13" s="17" t="s">
        <v>10</v>
      </c>
      <c r="J13" s="21" t="s">
        <v>2</v>
      </c>
      <c r="K13" s="22" t="s">
        <v>44</v>
      </c>
    </row>
    <row r="14" spans="1:11" x14ac:dyDescent="0.3">
      <c r="A14" s="16"/>
      <c r="B14" s="17" t="s">
        <v>11</v>
      </c>
      <c r="C14" s="18" t="s">
        <v>22</v>
      </c>
      <c r="D14" s="19">
        <v>1</v>
      </c>
      <c r="E14" s="18"/>
      <c r="F14" s="19">
        <v>2154.0700000000002</v>
      </c>
      <c r="G14" s="2"/>
      <c r="H14" s="20">
        <v>2261.77</v>
      </c>
      <c r="I14" s="17" t="s">
        <v>11</v>
      </c>
      <c r="J14" s="21" t="s">
        <v>2</v>
      </c>
      <c r="K14" s="22" t="s">
        <v>44</v>
      </c>
    </row>
    <row r="15" spans="1:11" x14ac:dyDescent="0.3">
      <c r="A15" s="16"/>
      <c r="B15" s="17" t="s">
        <v>12</v>
      </c>
      <c r="C15" s="18" t="s">
        <v>23</v>
      </c>
      <c r="D15" s="19">
        <v>1</v>
      </c>
      <c r="E15" s="18"/>
      <c r="F15" s="19">
        <v>16097</v>
      </c>
      <c r="G15" s="2"/>
      <c r="H15" s="20">
        <v>16901.849999999999</v>
      </c>
      <c r="I15" s="17" t="s">
        <v>12</v>
      </c>
      <c r="J15" s="21" t="s">
        <v>2</v>
      </c>
      <c r="K15" s="22" t="s">
        <v>44</v>
      </c>
    </row>
    <row r="16" spans="1:11" x14ac:dyDescent="0.3">
      <c r="A16" s="16"/>
      <c r="B16" s="17" t="s">
        <v>13</v>
      </c>
      <c r="C16" s="18" t="s">
        <v>24</v>
      </c>
      <c r="D16" s="19">
        <v>1</v>
      </c>
      <c r="E16" s="18"/>
      <c r="F16" s="19">
        <v>2131.7800000000002</v>
      </c>
      <c r="G16" s="2"/>
      <c r="H16" s="20">
        <v>2238.37</v>
      </c>
      <c r="I16" s="17" t="s">
        <v>13</v>
      </c>
      <c r="J16" s="21" t="s">
        <v>2</v>
      </c>
      <c r="K16" s="22" t="s">
        <v>44</v>
      </c>
    </row>
    <row r="17" spans="1:11" x14ac:dyDescent="0.3">
      <c r="A17" s="16"/>
      <c r="B17" s="17" t="s">
        <v>14</v>
      </c>
      <c r="C17" s="18" t="s">
        <v>25</v>
      </c>
      <c r="D17" s="19">
        <v>1</v>
      </c>
      <c r="E17" s="18"/>
      <c r="F17" s="19">
        <v>3466.31</v>
      </c>
      <c r="G17" s="2"/>
      <c r="H17" s="20">
        <v>3639.63</v>
      </c>
      <c r="I17" s="17" t="s">
        <v>14</v>
      </c>
      <c r="J17" s="21" t="s">
        <v>2</v>
      </c>
      <c r="K17" s="22" t="s">
        <v>44</v>
      </c>
    </row>
    <row r="18" spans="1:11" x14ac:dyDescent="0.3">
      <c r="A18" s="5" t="s">
        <v>3</v>
      </c>
      <c r="B18" s="14" t="s">
        <v>3</v>
      </c>
      <c r="C18" s="7" t="s">
        <v>27</v>
      </c>
      <c r="D18" s="8">
        <v>1</v>
      </c>
      <c r="E18" s="7"/>
      <c r="F18" s="9">
        <v>48671.56</v>
      </c>
      <c r="G18" s="1"/>
      <c r="H18" s="11">
        <v>48671.56</v>
      </c>
      <c r="I18" s="15" t="s">
        <v>3</v>
      </c>
      <c r="J18" s="12" t="s">
        <v>8</v>
      </c>
      <c r="K18" s="13" t="s">
        <v>43</v>
      </c>
    </row>
    <row r="19" spans="1:11" x14ac:dyDescent="0.3">
      <c r="A19" s="16"/>
      <c r="B19" s="17" t="s">
        <v>9</v>
      </c>
      <c r="C19" s="18" t="s">
        <v>20</v>
      </c>
      <c r="D19" s="19">
        <v>1</v>
      </c>
      <c r="E19" s="18"/>
      <c r="F19" s="19">
        <v>20971.150000000001</v>
      </c>
      <c r="G19" s="2"/>
      <c r="H19" s="20">
        <v>22019.71</v>
      </c>
      <c r="I19" s="17" t="s">
        <v>9</v>
      </c>
      <c r="J19" s="21" t="s">
        <v>3</v>
      </c>
      <c r="K19" s="22" t="s">
        <v>44</v>
      </c>
    </row>
    <row r="20" spans="1:11" x14ac:dyDescent="0.3">
      <c r="A20" s="16"/>
      <c r="B20" s="17" t="s">
        <v>10</v>
      </c>
      <c r="C20" s="18" t="s">
        <v>21</v>
      </c>
      <c r="D20" s="19">
        <v>1</v>
      </c>
      <c r="E20" s="18"/>
      <c r="F20" s="19">
        <v>1533.55</v>
      </c>
      <c r="G20" s="2"/>
      <c r="H20" s="20">
        <v>1610.23</v>
      </c>
      <c r="I20" s="17" t="s">
        <v>10</v>
      </c>
      <c r="J20" s="21" t="s">
        <v>3</v>
      </c>
      <c r="K20" s="22" t="s">
        <v>44</v>
      </c>
    </row>
    <row r="21" spans="1:11" x14ac:dyDescent="0.3">
      <c r="A21" s="16"/>
      <c r="B21" s="17" t="s">
        <v>11</v>
      </c>
      <c r="C21" s="18" t="s">
        <v>22</v>
      </c>
      <c r="D21" s="19">
        <v>1</v>
      </c>
      <c r="E21" s="18"/>
      <c r="F21" s="19">
        <v>2154.0700000000002</v>
      </c>
      <c r="G21" s="2"/>
      <c r="H21" s="20">
        <v>2261.77</v>
      </c>
      <c r="I21" s="17" t="s">
        <v>11</v>
      </c>
      <c r="J21" s="21" t="s">
        <v>3</v>
      </c>
      <c r="K21" s="22" t="s">
        <v>44</v>
      </c>
    </row>
    <row r="22" spans="1:11" x14ac:dyDescent="0.3">
      <c r="A22" s="16"/>
      <c r="B22" s="17" t="s">
        <v>12</v>
      </c>
      <c r="C22" s="18" t="s">
        <v>23</v>
      </c>
      <c r="D22" s="19">
        <v>1</v>
      </c>
      <c r="E22" s="18"/>
      <c r="F22" s="19">
        <v>16097</v>
      </c>
      <c r="G22" s="2"/>
      <c r="H22" s="20">
        <v>16901.849999999999</v>
      </c>
      <c r="I22" s="17" t="s">
        <v>12</v>
      </c>
      <c r="J22" s="21" t="s">
        <v>3</v>
      </c>
      <c r="K22" s="22" t="s">
        <v>44</v>
      </c>
    </row>
    <row r="23" spans="1:11" x14ac:dyDescent="0.3">
      <c r="A23" s="16"/>
      <c r="B23" s="17" t="s">
        <v>13</v>
      </c>
      <c r="C23" s="18" t="s">
        <v>24</v>
      </c>
      <c r="D23" s="19">
        <v>1</v>
      </c>
      <c r="E23" s="18"/>
      <c r="F23" s="19">
        <v>2131.7800000000002</v>
      </c>
      <c r="G23" s="2"/>
      <c r="H23" s="20">
        <v>2238.37</v>
      </c>
      <c r="I23" s="17" t="s">
        <v>13</v>
      </c>
      <c r="J23" s="21" t="s">
        <v>3</v>
      </c>
      <c r="K23" s="22" t="s">
        <v>44</v>
      </c>
    </row>
    <row r="24" spans="1:11" x14ac:dyDescent="0.3">
      <c r="A24" s="16"/>
      <c r="B24" s="17" t="s">
        <v>14</v>
      </c>
      <c r="C24" s="18" t="s">
        <v>25</v>
      </c>
      <c r="D24" s="19">
        <v>1</v>
      </c>
      <c r="E24" s="18"/>
      <c r="F24" s="19">
        <v>3466.31</v>
      </c>
      <c r="G24" s="2"/>
      <c r="H24" s="20">
        <v>3639.63</v>
      </c>
      <c r="I24" s="17" t="s">
        <v>14</v>
      </c>
      <c r="J24" s="21" t="s">
        <v>3</v>
      </c>
      <c r="K24" s="22" t="s">
        <v>44</v>
      </c>
    </row>
    <row r="25" spans="1:11" x14ac:dyDescent="0.3">
      <c r="A25" s="5" t="s">
        <v>4</v>
      </c>
      <c r="B25" s="14" t="s">
        <v>4</v>
      </c>
      <c r="C25" s="7" t="s">
        <v>28</v>
      </c>
      <c r="D25" s="8">
        <v>1</v>
      </c>
      <c r="E25" s="7"/>
      <c r="F25" s="9">
        <v>48671.56</v>
      </c>
      <c r="G25" s="1"/>
      <c r="H25" s="11">
        <v>48671.56</v>
      </c>
      <c r="I25" s="15" t="s">
        <v>4</v>
      </c>
      <c r="J25" s="12" t="s">
        <v>8</v>
      </c>
      <c r="K25" s="13" t="s">
        <v>43</v>
      </c>
    </row>
    <row r="26" spans="1:11" x14ac:dyDescent="0.3">
      <c r="A26" s="16"/>
      <c r="B26" s="17" t="s">
        <v>9</v>
      </c>
      <c r="C26" s="18" t="s">
        <v>20</v>
      </c>
      <c r="D26" s="19">
        <v>1</v>
      </c>
      <c r="E26" s="18"/>
      <c r="F26" s="19">
        <v>20971.150000000001</v>
      </c>
      <c r="G26" s="2"/>
      <c r="H26" s="20">
        <v>22019.71</v>
      </c>
      <c r="I26" s="17" t="s">
        <v>9</v>
      </c>
      <c r="J26" s="21" t="s">
        <v>4</v>
      </c>
      <c r="K26" s="22" t="s">
        <v>44</v>
      </c>
    </row>
    <row r="27" spans="1:11" x14ac:dyDescent="0.3">
      <c r="A27" s="16"/>
      <c r="B27" s="17" t="s">
        <v>10</v>
      </c>
      <c r="C27" s="18" t="s">
        <v>21</v>
      </c>
      <c r="D27" s="19">
        <v>1</v>
      </c>
      <c r="E27" s="18"/>
      <c r="F27" s="19">
        <v>1533.55</v>
      </c>
      <c r="G27" s="2"/>
      <c r="H27" s="20">
        <v>1610.23</v>
      </c>
      <c r="I27" s="17" t="s">
        <v>10</v>
      </c>
      <c r="J27" s="21" t="s">
        <v>4</v>
      </c>
      <c r="K27" s="22" t="s">
        <v>44</v>
      </c>
    </row>
    <row r="28" spans="1:11" x14ac:dyDescent="0.3">
      <c r="A28" s="16"/>
      <c r="B28" s="17" t="s">
        <v>11</v>
      </c>
      <c r="C28" s="18" t="s">
        <v>22</v>
      </c>
      <c r="D28" s="19">
        <v>1</v>
      </c>
      <c r="E28" s="18"/>
      <c r="F28" s="19">
        <v>2154.0700000000002</v>
      </c>
      <c r="G28" s="2"/>
      <c r="H28" s="20">
        <v>2261.77</v>
      </c>
      <c r="I28" s="17" t="s">
        <v>11</v>
      </c>
      <c r="J28" s="21" t="s">
        <v>4</v>
      </c>
      <c r="K28" s="22" t="s">
        <v>44</v>
      </c>
    </row>
    <row r="29" spans="1:11" x14ac:dyDescent="0.3">
      <c r="A29" s="16"/>
      <c r="B29" s="17" t="s">
        <v>12</v>
      </c>
      <c r="C29" s="18" t="s">
        <v>23</v>
      </c>
      <c r="D29" s="19">
        <v>1</v>
      </c>
      <c r="E29" s="18"/>
      <c r="F29" s="19">
        <v>16097</v>
      </c>
      <c r="G29" s="2"/>
      <c r="H29" s="20">
        <v>16901.849999999999</v>
      </c>
      <c r="I29" s="17" t="s">
        <v>12</v>
      </c>
      <c r="J29" s="21" t="s">
        <v>4</v>
      </c>
      <c r="K29" s="22" t="s">
        <v>44</v>
      </c>
    </row>
    <row r="30" spans="1:11" x14ac:dyDescent="0.3">
      <c r="A30" s="16"/>
      <c r="B30" s="17" t="s">
        <v>13</v>
      </c>
      <c r="C30" s="18" t="s">
        <v>24</v>
      </c>
      <c r="D30" s="19">
        <v>1</v>
      </c>
      <c r="E30" s="18"/>
      <c r="F30" s="19">
        <v>2131.7800000000002</v>
      </c>
      <c r="G30" s="2"/>
      <c r="H30" s="20">
        <v>2238.37</v>
      </c>
      <c r="I30" s="17" t="s">
        <v>13</v>
      </c>
      <c r="J30" s="21" t="s">
        <v>4</v>
      </c>
      <c r="K30" s="22" t="s">
        <v>44</v>
      </c>
    </row>
    <row r="31" spans="1:11" x14ac:dyDescent="0.3">
      <c r="A31" s="16"/>
      <c r="B31" s="17" t="s">
        <v>14</v>
      </c>
      <c r="C31" s="18" t="s">
        <v>25</v>
      </c>
      <c r="D31" s="19">
        <v>1</v>
      </c>
      <c r="E31" s="18"/>
      <c r="F31" s="19">
        <v>3466.31</v>
      </c>
      <c r="G31" s="2"/>
      <c r="H31" s="20">
        <v>3639.63</v>
      </c>
      <c r="I31" s="17" t="s">
        <v>14</v>
      </c>
      <c r="J31" s="21" t="s">
        <v>4</v>
      </c>
      <c r="K31" s="22" t="s">
        <v>44</v>
      </c>
    </row>
    <row r="32" spans="1:11" x14ac:dyDescent="0.3">
      <c r="A32" s="5" t="s">
        <v>5</v>
      </c>
      <c r="B32" s="14" t="s">
        <v>5</v>
      </c>
      <c r="C32" s="7" t="s">
        <v>29</v>
      </c>
      <c r="D32" s="8">
        <v>1</v>
      </c>
      <c r="E32" s="7"/>
      <c r="F32" s="9">
        <v>48671.56</v>
      </c>
      <c r="G32" s="1"/>
      <c r="H32" s="11">
        <v>48671.56</v>
      </c>
      <c r="I32" s="15" t="s">
        <v>5</v>
      </c>
      <c r="J32" s="12" t="s">
        <v>8</v>
      </c>
      <c r="K32" s="13" t="s">
        <v>43</v>
      </c>
    </row>
    <row r="33" spans="1:11" x14ac:dyDescent="0.3">
      <c r="A33" s="16"/>
      <c r="B33" s="17" t="s">
        <v>9</v>
      </c>
      <c r="C33" s="18" t="s">
        <v>20</v>
      </c>
      <c r="D33" s="19">
        <v>1</v>
      </c>
      <c r="E33" s="18"/>
      <c r="F33" s="19">
        <v>20971.150000000001</v>
      </c>
      <c r="G33" s="2"/>
      <c r="H33" s="20">
        <v>22019.71</v>
      </c>
      <c r="I33" s="17" t="s">
        <v>9</v>
      </c>
      <c r="J33" s="21" t="s">
        <v>5</v>
      </c>
      <c r="K33" s="22" t="s">
        <v>44</v>
      </c>
    </row>
    <row r="34" spans="1:11" x14ac:dyDescent="0.3">
      <c r="A34" s="16"/>
      <c r="B34" s="17" t="s">
        <v>10</v>
      </c>
      <c r="C34" s="18" t="s">
        <v>21</v>
      </c>
      <c r="D34" s="19">
        <v>1</v>
      </c>
      <c r="E34" s="18"/>
      <c r="F34" s="19">
        <v>1533.55</v>
      </c>
      <c r="G34" s="2"/>
      <c r="H34" s="20">
        <v>1610.23</v>
      </c>
      <c r="I34" s="17" t="s">
        <v>10</v>
      </c>
      <c r="J34" s="21" t="s">
        <v>5</v>
      </c>
      <c r="K34" s="22" t="s">
        <v>44</v>
      </c>
    </row>
    <row r="35" spans="1:11" x14ac:dyDescent="0.3">
      <c r="A35" s="16"/>
      <c r="B35" s="17" t="s">
        <v>11</v>
      </c>
      <c r="C35" s="18" t="s">
        <v>22</v>
      </c>
      <c r="D35" s="19">
        <v>1</v>
      </c>
      <c r="E35" s="18"/>
      <c r="F35" s="19">
        <v>2154.0700000000002</v>
      </c>
      <c r="G35" s="2"/>
      <c r="H35" s="20">
        <v>2261.77</v>
      </c>
      <c r="I35" s="17" t="s">
        <v>11</v>
      </c>
      <c r="J35" s="21" t="s">
        <v>5</v>
      </c>
      <c r="K35" s="22" t="s">
        <v>44</v>
      </c>
    </row>
    <row r="36" spans="1:11" x14ac:dyDescent="0.3">
      <c r="A36" s="16"/>
      <c r="B36" s="17" t="s">
        <v>12</v>
      </c>
      <c r="C36" s="18" t="s">
        <v>23</v>
      </c>
      <c r="D36" s="19">
        <v>1</v>
      </c>
      <c r="E36" s="18"/>
      <c r="F36" s="19">
        <v>16097</v>
      </c>
      <c r="G36" s="2"/>
      <c r="H36" s="20">
        <v>16901.849999999999</v>
      </c>
      <c r="I36" s="17" t="s">
        <v>12</v>
      </c>
      <c r="J36" s="21" t="s">
        <v>5</v>
      </c>
      <c r="K36" s="22" t="s">
        <v>44</v>
      </c>
    </row>
    <row r="37" spans="1:11" x14ac:dyDescent="0.3">
      <c r="A37" s="16"/>
      <c r="B37" s="17" t="s">
        <v>13</v>
      </c>
      <c r="C37" s="18" t="s">
        <v>24</v>
      </c>
      <c r="D37" s="19">
        <v>1</v>
      </c>
      <c r="E37" s="18"/>
      <c r="F37" s="19">
        <v>2131.7800000000002</v>
      </c>
      <c r="G37" s="2"/>
      <c r="H37" s="20">
        <v>2238.37</v>
      </c>
      <c r="I37" s="17" t="s">
        <v>13</v>
      </c>
      <c r="J37" s="21" t="s">
        <v>5</v>
      </c>
      <c r="K37" s="22" t="s">
        <v>44</v>
      </c>
    </row>
    <row r="38" spans="1:11" x14ac:dyDescent="0.3">
      <c r="A38" s="16"/>
      <c r="B38" s="17" t="s">
        <v>14</v>
      </c>
      <c r="C38" s="18" t="s">
        <v>25</v>
      </c>
      <c r="D38" s="19">
        <v>1</v>
      </c>
      <c r="E38" s="18"/>
      <c r="F38" s="19">
        <v>3466.31</v>
      </c>
      <c r="G38" s="2"/>
      <c r="H38" s="20">
        <v>3639.63</v>
      </c>
      <c r="I38" s="17" t="s">
        <v>14</v>
      </c>
      <c r="J38" s="21" t="s">
        <v>5</v>
      </c>
      <c r="K38" s="22" t="s">
        <v>44</v>
      </c>
    </row>
    <row r="39" spans="1:11" x14ac:dyDescent="0.3">
      <c r="A39" s="5" t="s">
        <v>6</v>
      </c>
      <c r="B39" s="14" t="s">
        <v>6</v>
      </c>
      <c r="C39" s="7" t="s">
        <v>30</v>
      </c>
      <c r="D39" s="8">
        <v>1</v>
      </c>
      <c r="E39" s="7"/>
      <c r="F39" s="9">
        <v>6222.76</v>
      </c>
      <c r="G39" s="1"/>
      <c r="H39" s="11">
        <v>6222.76</v>
      </c>
      <c r="I39" s="15" t="s">
        <v>6</v>
      </c>
      <c r="J39" s="12" t="s">
        <v>8</v>
      </c>
      <c r="K39" s="13" t="s">
        <v>43</v>
      </c>
    </row>
    <row r="40" spans="1:11" x14ac:dyDescent="0.3">
      <c r="A40" s="16"/>
      <c r="B40" s="17" t="s">
        <v>15</v>
      </c>
      <c r="C40" s="18" t="s">
        <v>31</v>
      </c>
      <c r="D40" s="19">
        <v>1</v>
      </c>
      <c r="E40" s="18"/>
      <c r="F40" s="19">
        <v>4635.33</v>
      </c>
      <c r="G40" s="2"/>
      <c r="H40" s="20">
        <v>4867.1000000000004</v>
      </c>
      <c r="I40" s="17" t="s">
        <v>15</v>
      </c>
      <c r="J40" s="21" t="s">
        <v>6</v>
      </c>
      <c r="K40" s="22" t="s">
        <v>44</v>
      </c>
    </row>
    <row r="41" spans="1:11" x14ac:dyDescent="0.3">
      <c r="A41" s="16"/>
      <c r="B41" s="17" t="s">
        <v>16</v>
      </c>
      <c r="C41" s="18" t="s">
        <v>32</v>
      </c>
      <c r="D41" s="19">
        <v>2</v>
      </c>
      <c r="E41" s="18"/>
      <c r="F41" s="19">
        <v>645.54999999999995</v>
      </c>
      <c r="G41" s="2"/>
      <c r="H41" s="20">
        <v>1355.66</v>
      </c>
      <c r="I41" s="17" t="s">
        <v>16</v>
      </c>
      <c r="J41" s="21" t="s">
        <v>6</v>
      </c>
      <c r="K41" s="22" t="s">
        <v>44</v>
      </c>
    </row>
  </sheetData>
  <sheetProtection sheet="1" objects="1" scenarios="1" selectLockedCells="1"/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2024-07-09T11:20:05Z</dcterms:created>
  <dcterms:modified xsi:type="dcterms:W3CDTF">2024-08-22T11:33:15Z</dcterms:modified>
</cp:coreProperties>
</file>