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4\6012400423_6000011993_SeS_Auditoria_externa_peaje_MLM\2. Licitacion\A_publicar\"/>
    </mc:Choice>
  </mc:AlternateContent>
  <xr:revisionPtr revIDLastSave="0" documentId="13_ncr:1_{554CBB8D-9D74-49AB-A888-931F165D79BD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l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<sst xmlns="http://schemas.openxmlformats.org/spreadsheetml/2006/main" count="44" uniqueCount="38">
  <si>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</si>
  <si>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</si>
  <si>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</si>
  <si>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</si>
  <si>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</si>
  <si>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</si>
  <si>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</si>
  <si>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</si>
  <si>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</si>
  <si>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</si>
  <si>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</si>
  <si>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</si>
  <si>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</si>
  <si>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</si>
  <si>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</si>
  <si>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</si>
  <si>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</si>
  <si>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</si>
  <si>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</si>
  <si>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</si>
  <si>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</si>
  <si>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</si>
  <si>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</si>
  <si>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</si>
  <si>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</si>
  <si>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</si>
  <si>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</si>
  <si>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</si>
  <si>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</si>
  <si>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</si>
  <si>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</si>
  <si>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</si>
  <si>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</si>
  <si>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Campos a rellenar por Metro</t>
  </si>
  <si>
    <t>Campos a rellenar por el ofertante</t>
  </si>
  <si>
    <t>Campos calculados</t>
  </si>
  <si>
    <t>Auditoría del sistema y procedimientos de conteo de demanda de MLM</t>
  </si>
  <si>
    <t>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</si>
</sst>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4" fontId="3" fillId="5" borderId="2" xfId="0" applyNumberFormat="1" applyFont="1" applyFill="1" applyBorder="1" applyProtection="1">
      <protection locked="0"/>
    </xf>
    <xf numFmtId="10" fontId="3" fillId="5" borderId="4" xfId="0" quotePrefix="1" applyNumberFormat="1" applyFont="1" applyFill="1" applyBorder="1" applyProtection="1">
      <protection locked="0"/>
    </xf>
    <xf numFmtId="4" fontId="0" fillId="3" borderId="0" xfId="0" applyNumberFormat="1" applyFill="1"/>
    <xf numFmtId="4" fontId="3" fillId="3" borderId="0" xfId="0" applyNumberFormat="1" applyFont="1" applyFill="1"/>
    <xf numFmtId="0" fontId="2" fillId="2" borderId="0" xfId="0" applyFont="1" applyFill="1" applyAlignment="1">
      <alignment horizontal="left" vertical="top"/>
    </xf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2" xfId="0" applyNumberFormat="1" applyFont="1" applyFill="1" applyBorder="1"/>
    <xf numFmtId="4" fontId="0" fillId="0" borderId="0" xfId="0" applyNumberFormat="1"/>
    <xf numFmtId="164" fontId="0" fillId="0" borderId="0" xfId="0" applyNumberFormat="1"/>
    <xf numFmtId="49" fontId="3" fillId="0" borderId="0" xfId="0" applyNumberFormat="1" applyFont="1"/>
    <xf numFmtId="49" fontId="6" fillId="0" borderId="0" xfId="0" applyNumberFormat="1" applyFont="1" applyAlignment="1">
      <alignment wrapText="1"/>
    </xf>
    <xf numFmtId="1" fontId="3" fillId="0" borderId="0" xfId="0" applyNumberFormat="1" applyFont="1"/>
    <xf numFmtId="4" fontId="3" fillId="0" borderId="0" xfId="0" applyNumberFormat="1" applyFont="1"/>
    <xf numFmtId="8" fontId="5" fillId="0" borderId="0" xfId="0" applyNumberFormat="1" applyFont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164" fontId="0" fillId="3" borderId="0" xfId="0" applyNumberFormat="1" applyFill="1"/>
    <xf numFmtId="4" fontId="4" fillId="3" borderId="1" xfId="0" applyNumberFormat="1" applyFont="1" applyFill="1" applyBorder="1"/>
    <xf numFmtId="0" fontId="2" fillId="5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18" customWidth="1"/>
    <col min="6" max="6" width="18" style="18" bestFit="1" customWidth="1"/>
    <col min="7" max="7" width="22.5703125" style="19" customWidth="1"/>
    <col min="8" max="8" width="19.7109375" bestFit="1" customWidth="1"/>
    <col min="9" max="9" width="18.7109375" style="18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7" t="s">
        <v>0</v>
      </c>
      <c r="H1" s="32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35" t="s">
        <v>3</v>
      </c>
      <c r="B3" s="36"/>
      <c r="C3" s="37"/>
      <c r="D3" s="10">
        <f>SUM(G:G)</f>
        <v>19130.43</v>
      </c>
      <c r="E3" s="35" t="s">
        <v>4</v>
      </c>
      <c r="F3" s="36"/>
      <c r="G3" s="37"/>
      <c r="H3" s="10">
        <f>SUM(I:I)</f>
        <v>19130.43</v>
      </c>
    </row>
    <row r="4" spans="1:9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1147.83</v>
      </c>
      <c r="E4" s="31" t="s">
        <v>7</v>
      </c>
      <c r="F4" s="4">
        <v>0</v>
      </c>
      <c r="G4" s="13" t="s">
        <v>6</v>
      </c>
      <c r="H4" s="14">
        <f>ROUND($H$3*F4,2)</f>
        <v>0</v>
      </c>
    </row>
    <row r="5" spans="1:9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1721.74</v>
      </c>
      <c r="E5" s="31" t="s">
        <v>10</v>
      </c>
      <c r="F5" s="4">
        <v>0</v>
      </c>
      <c r="G5" s="13" t="s">
        <v>9</v>
      </c>
      <c r="H5" s="14">
        <f>ROUND($H$3*F5,2)</f>
        <v>0</v>
      </c>
    </row>
    <row r="6" spans="1:9" ht="15.75" thickBot="1" x14ac:dyDescent="0.3">
      <c r="A6" s="38" t="s">
        <v>11</v>
      </c>
      <c r="B6" s="39"/>
      <c r="C6" s="40"/>
      <c r="D6" s="14">
        <f>SUM(D3,D4,D5)</f>
        <v>22000.000000000004</v>
      </c>
      <c r="E6" s="38" t="s">
        <v>12</v>
      </c>
      <c r="F6" s="39"/>
      <c r="G6" s="40"/>
      <c r="H6" s="14">
        <f>SUM(H3,H4,H5)</f>
        <v>19130.43</v>
      </c>
    </row>
    <row r="7" spans="1:9" ht="15.75" thickBot="1" x14ac:dyDescent="0.3">
      <c r="A7" s="15" t="s">
        <v>13</v>
      </c>
      <c r="B7" s="16">
        <v>0.21</v>
      </c>
      <c r="C7" s="13" t="s">
        <v>14</v>
      </c>
      <c r="D7" s="14">
        <f>ROUND($D$6*B7,2)</f>
        <v>4620</v>
      </c>
      <c r="E7" s="25" t="s">
        <v>13</v>
      </c>
      <c r="F7" s="26">
        <f>B7</f>
        <v>0.21</v>
      </c>
      <c r="G7" s="13" t="s">
        <v>14</v>
      </c>
      <c r="H7" s="14">
        <f>ROUND($H$6*F7,2)</f>
        <v>4017.39</v>
      </c>
    </row>
    <row r="8" spans="1:9" ht="15.75" thickBot="1" x14ac:dyDescent="0.3">
      <c r="A8" s="41" t="s">
        <v>15</v>
      </c>
      <c r="B8" s="42"/>
      <c r="C8" s="43"/>
      <c r="D8" s="17">
        <f>SUM(D6:D7)</f>
        <v>26620.000000000004</v>
      </c>
      <c r="E8" s="41" t="s">
        <v>16</v>
      </c>
      <c r="F8" s="42"/>
      <c r="G8" s="43"/>
      <c r="H8" s="17">
        <f>SUM(H6:H7)</f>
        <v>23147.82</v>
      </c>
    </row>
    <row r="9" spans="1:9" ht="15.75" thickBot="1" x14ac:dyDescent="0.3"/>
    <row r="10" spans="1:9" ht="15.75" thickBot="1" x14ac:dyDescent="0.3">
      <c r="A10" s="27"/>
      <c r="F10" s="33" t="s">
        <v>17</v>
      </c>
      <c r="G10" s="34"/>
      <c r="H10" s="33" t="s">
        <v>18</v>
      </c>
      <c r="I10" s="34"/>
    </row>
    <row r="11" spans="1:9" x14ac:dyDescent="0.25">
      <c r="A11" s="28" t="s">
        <v>19</v>
      </c>
      <c r="B11" s="28" t="s">
        <v>20</v>
      </c>
      <c r="C11" s="28" t="s">
        <v>21</v>
      </c>
      <c r="D11" s="28" t="s">
        <v>22</v>
      </c>
      <c r="E11" s="29" t="s">
        <v>23</v>
      </c>
      <c r="F11" s="29" t="s">
        <v>24</v>
      </c>
      <c r="G11" s="28" t="s">
        <v>25</v>
      </c>
      <c r="H11" s="28" t="s">
        <v>26</v>
      </c>
      <c r="I11" s="28" t="s">
        <v>27</v>
      </c>
    </row>
    <row r="12" spans="1:9" s="2" customFormat="1" ht="24.75" x14ac:dyDescent="0.25">
      <c r="A12" s="20" t="s">
        <v>28</v>
      </c>
      <c r="B12" s="20" t="s">
        <v>29</v>
      </c>
      <c r="C12" s="21" t="s">
        <v>36</v>
      </c>
      <c r="D12" s="20"/>
      <c r="E12" s="23"/>
      <c r="F12" s="23"/>
      <c r="G12" s="30"/>
      <c r="H12" s="30"/>
      <c r="I12" s="6"/>
    </row>
    <row r="13" spans="1:9" s="2" customFormat="1" ht="25.5" thickBot="1" x14ac:dyDescent="0.3">
      <c r="A13" s="20" t="s">
        <v>30</v>
      </c>
      <c r="B13" s="20" t="s">
        <v>31</v>
      </c>
      <c r="C13" s="21" t="s">
        <v>36</v>
      </c>
      <c r="D13" s="20"/>
      <c r="E13" s="23"/>
      <c r="F13" s="23"/>
      <c r="G13" s="30"/>
      <c r="H13" s="30"/>
      <c r="I13" s="6"/>
    </row>
    <row r="14" spans="1:9" s="2" customFormat="1" ht="25.5" thickBot="1" x14ac:dyDescent="0.3">
      <c r="A14" s="20"/>
      <c r="B14" s="20" t="s">
        <v>32</v>
      </c>
      <c r="C14" s="21" t="s">
        <v>36</v>
      </c>
      <c r="D14" s="22" t="s">
        <v>37</v>
      </c>
      <c r="E14" s="23">
        <v>1</v>
      </c>
      <c r="F14" s="24">
        <v>19130.43</v>
      </c>
      <c r="G14" s="5">
        <f>ROUND(E14*F14,2)</f>
        <v>19130.43</v>
      </c>
      <c r="H14" s="3">
        <v>19130.43</v>
      </c>
      <c r="I14" s="6">
        <f>ROUND(E14*H14,2)</f>
        <v>19130.43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33</v>
      </c>
    </row>
    <row r="2" spans="2:2" ht="15.75" thickBot="1" x14ac:dyDescent="0.3">
      <c r="B2" s="1" t="s">
        <v>34</v>
      </c>
    </row>
    <row r="3" spans="2:2" ht="15.75" thickBot="1" x14ac:dyDescent="0.3">
      <c r="B3" s="1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4fd46784-a323-4a13-9ce7-d880620db668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Cañete Mora, Francisco José</cp:lastModifiedBy>
  <cp:revision/>
  <dcterms:created xsi:type="dcterms:W3CDTF">2023-06-09T08:33:37Z</dcterms:created>
  <dcterms:modified xsi:type="dcterms:W3CDTF">2024-12-03T13:14:38Z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