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D7C40A6E-972C-4311-AB63-5FA90729C75A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I16" i="1"/>
  <c r="D6" i="1"/>
  <c r="I29" i="1"/>
  <c r="I30" i="1"/>
  <c r="I31" i="1"/>
  <c r="I32" i="1"/>
  <c r="I33" i="1"/>
  <c r="I34" i="1"/>
  <c r="I28" i="1"/>
  <c r="I17" i="1"/>
  <c r="I18" i="1"/>
  <c r="I19" i="1"/>
  <c r="I20" i="1"/>
  <c r="I21" i="1"/>
  <c r="I22" i="1"/>
  <c r="I23" i="1"/>
  <c r="I24" i="1"/>
  <c r="I25" i="1"/>
  <c r="I26" i="1"/>
  <c r="G17" i="1"/>
  <c r="G18" i="1"/>
  <c r="G19" i="1"/>
  <c r="G20" i="1"/>
  <c r="G21" i="1"/>
  <c r="G22" i="1"/>
  <c r="G23" i="1"/>
  <c r="G24" i="1"/>
  <c r="G25" i="1"/>
  <c r="G26" i="1"/>
  <c r="G28" i="1"/>
  <c r="G29" i="1"/>
  <c r="G30" i="1"/>
  <c r="G31" i="1"/>
  <c r="G32" i="1"/>
  <c r="G33" i="1"/>
  <c r="G34" i="1"/>
  <c r="G14" i="1"/>
  <c r="G15" i="1"/>
  <c r="G16" i="1"/>
  <c r="F7" i="1"/>
  <c r="H3" i="1" l="1"/>
  <c r="D3" i="1"/>
  <c r="D4" i="1" s="1"/>
  <c r="H5" i="1" l="1"/>
  <c r="H4" i="1"/>
  <c r="H6" i="1"/>
  <c r="H7" i="1" s="1"/>
  <c r="H8" i="1" s="1"/>
  <c r="D5" i="1"/>
  <c r="D7" i="1" s="1"/>
  <c r="D8" i="1" s="1"/>
</calcChain>
</file>

<file path=xl/sharedStrings.xml><?xml version="1.0" encoding="utf-8"?>
<sst xmlns="http://schemas.openxmlformats.org/spreadsheetml/2006/main" count="89" uniqueCount="66">
  <si>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</si>
  <si>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</si>
  <si>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</si>
  <si>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</si>
  <si>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</si>
  <si>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</si>
  <si>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</si>
  <si>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</si>
  <si>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</si>
  <si>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</si>
  <si>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</si>
  <si>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</si>
  <si>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</si>
  <si>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</si>
  <si>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</si>
  <si>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</si>
  <si>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</si>
  <si>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</si>
  <si>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</si>
  <si>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</si>
  <si>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</si>
  <si>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</si>
  <si>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</si>
  <si>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</si>
  <si>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</si>
  <si>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</si>
  <si>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</si>
  <si>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</si>
  <si>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</si>
  <si>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</si>
  <si>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</si>
  <si>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</si>
  <si>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</si>
  <si>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</si>
  <si>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6000011930</t>
  </si>
  <si>
    <t>M 304407</t>
  </si>
  <si>
    <t>M 304406</t>
  </si>
  <si>
    <t>1957</t>
  </si>
  <si>
    <t>M Z80020</t>
  </si>
  <si>
    <t>6000011930 REV/REP AMORT SUSPENSIÓN SEC 3000 8000 2</t>
  </si>
  <si>
    <t>1967 Rev.Ciclo Largo 3000</t>
  </si>
  <si>
    <t>REV. GENERAL AMORT. HORIZONTAL 3000 Ref. 96H-2015-002 - 8.181.2.321.816.9</t>
  </si>
  <si>
    <t>REV. GENERAL AMORT. VERTICAL 3000 Ref. 96V-2016 - 8.181.2.321.816.9</t>
  </si>
  <si>
    <t>Sustitución H/V PISTON 9612100130</t>
  </si>
  <si>
    <t>Sustitución V VARILLA PISTÓN 96201600161</t>
  </si>
  <si>
    <t>Sustitución H VARILLA PISTÓN 9620152016</t>
  </si>
  <si>
    <t>Sustitución V CUBIERTA ANTIPOLVO 96201600191</t>
  </si>
  <si>
    <t>Sustitución H CUBIERTA ANTIPOLVO 9620152019</t>
  </si>
  <si>
    <t>Sustitución V GUIA CON ASIENTO 9620160022</t>
  </si>
  <si>
    <t>Sustitución H GUIA CON ASIENTO 9620152022</t>
  </si>
  <si>
    <t>Sustitución V TUBO DEPOSITO 9620160002</t>
  </si>
  <si>
    <t>Sustitución H TUBO DEPOSITO 9620152002</t>
  </si>
  <si>
    <t>Sustitución V ALOJAMIENTO V. FONDO 9603010150</t>
  </si>
  <si>
    <t>Sustitución H ALOJAMIENTO V. FONDO 9603010131</t>
  </si>
  <si>
    <t>1957 Rev.Ciclo Largo 8000</t>
  </si>
  <si>
    <t>REV. GENERAL AMORT. HORIZONTAL 8000 2ª  Ref. 96H-2017 - 8.121.2.321.050.9</t>
  </si>
  <si>
    <t>Sustitución PISTON 9612100060</t>
  </si>
  <si>
    <t>Sustitución VARILLA PISTÓN 9620170016</t>
  </si>
  <si>
    <t>Sustitución CUBIERTA ANTIPOLVO 9620170019</t>
  </si>
  <si>
    <t>Sustitución GUIA CON ASIENTO 9620170022</t>
  </si>
  <si>
    <t>Sustitución TUBO DEPOSITO 9620170002</t>
  </si>
  <si>
    <t>Sustitución ALOJAMIENTO V. FONDO 9603010131</t>
  </si>
  <si>
    <t>ud.</t>
  </si>
  <si>
    <t>Los gastos generales y beneficio industrial están incluidos en los precios unitarios.</t>
  </si>
  <si>
    <t>Las celdas correspondientes a los Gastos generales y beneficio industrial son a titulo informativo, en caso de que estas celdas no estén debidamente cumplimentadas,  se considerará que el % ofertado para dichas celdas es 0.</t>
  </si>
  <si>
    <t>NOTAS: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</si>
</sst>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1" fontId="3" fillId="0" borderId="0" xfId="0" applyNumberFormat="1" applyFont="1"/>
    <xf numFmtId="0" fontId="5" fillId="0" borderId="0" xfId="0" applyFont="1" applyAlignment="1">
      <alignment horizontal="left" vertical="center" indent="1"/>
    </xf>
    <xf numFmtId="0" fontId="5" fillId="0" borderId="0" xfId="0" applyFont="1"/>
    <xf numFmtId="4" fontId="5" fillId="0" borderId="0" xfId="0" applyNumberFormat="1" applyFont="1"/>
    <xf numFmtId="164" fontId="5" fillId="0" borderId="0" xfId="0" applyNumberFormat="1" applyFon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38"/>
  <sheetViews>
    <sheetView tabSelected="1" zoomScale="70" zoomScaleNormal="70" workbookViewId="0">
      <selection activeCell="M6" sqref="M6:M7"/>
    </sheetView>
  </sheetViews>
  <sheetFormatPr baseColWidth="10" defaultColWidth="11.44140625" defaultRowHeight="14.4" x14ac:dyDescent="0.3"/>
  <cols>
    <col min="1" max="1" width="26.33203125" customWidth="1"/>
    <col min="2" max="2" width="12.109375" bestFit="1" customWidth="1"/>
    <col min="3" max="3" width="71.5546875" customWidth="1"/>
    <col min="4" max="4" width="17.88671875" customWidth="1"/>
    <col min="5" max="5" width="28.6640625" style="5" customWidth="1"/>
    <col min="6" max="6" width="18" style="5" bestFit="1" customWidth="1"/>
    <col min="7" max="7" width="22.5546875" style="6" customWidth="1"/>
    <col min="8" max="8" width="19.6640625" bestFit="1" customWidth="1"/>
    <col min="9" max="9" width="22" style="5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" t="s">
        <v>0</v>
      </c>
      <c r="H1" s="4" t="s">
        <v>1</v>
      </c>
    </row>
    <row r="2" spans="1:9" ht="15" thickBot="1" x14ac:dyDescent="0.35">
      <c r="A2" s="7" t="s">
        <v>2</v>
      </c>
      <c r="B2" s="8">
        <v>1</v>
      </c>
    </row>
    <row r="3" spans="1:9" ht="15" customHeight="1" thickBot="1" x14ac:dyDescent="0.35">
      <c r="A3" s="35" t="s">
        <v>3</v>
      </c>
      <c r="B3" s="36"/>
      <c r="C3" s="37"/>
      <c r="D3" s="9">
        <f>SUM(G:G)</f>
        <v>390000</v>
      </c>
      <c r="E3" s="35" t="s">
        <v>4</v>
      </c>
      <c r="F3" s="36"/>
      <c r="G3" s="37"/>
      <c r="H3" s="9">
        <f>SUM(I:I)</f>
        <v>0</v>
      </c>
    </row>
    <row r="4" spans="1:9" ht="15" customHeight="1" thickBot="1" x14ac:dyDescent="0.35">
      <c r="A4" s="10" t="s">
        <v>5</v>
      </c>
      <c r="B4" s="11">
        <v>0.06</v>
      </c>
      <c r="C4" s="12" t="s">
        <v>6</v>
      </c>
      <c r="D4" s="13">
        <f>ROUND($D$3*B4,2)</f>
        <v>23400</v>
      </c>
      <c r="E4" s="14" t="s">
        <v>7</v>
      </c>
      <c r="F4" s="2">
        <v>0</v>
      </c>
      <c r="G4" s="12" t="s">
        <v>6</v>
      </c>
      <c r="H4" s="13">
        <f>ROUND($H$3*F4,2)</f>
        <v>0</v>
      </c>
    </row>
    <row r="5" spans="1:9" ht="15" thickBot="1" x14ac:dyDescent="0.35">
      <c r="A5" s="10" t="s">
        <v>8</v>
      </c>
      <c r="B5" s="11">
        <v>0.09</v>
      </c>
      <c r="C5" s="12" t="s">
        <v>9</v>
      </c>
      <c r="D5" s="13">
        <f>ROUND($D$3*B5,2)</f>
        <v>35100</v>
      </c>
      <c r="E5" s="14" t="s">
        <v>10</v>
      </c>
      <c r="F5" s="2">
        <v>0</v>
      </c>
      <c r="G5" s="12" t="s">
        <v>9</v>
      </c>
      <c r="H5" s="13">
        <f>ROUND($H$3*F5,2)</f>
        <v>0</v>
      </c>
    </row>
    <row r="6" spans="1:9" ht="15" thickBot="1" x14ac:dyDescent="0.35">
      <c r="A6" s="38" t="s">
        <v>11</v>
      </c>
      <c r="B6" s="39"/>
      <c r="C6" s="40"/>
      <c r="D6" s="13">
        <f>D3</f>
        <v>390000</v>
      </c>
      <c r="E6" s="38" t="s">
        <v>12</v>
      </c>
      <c r="F6" s="39"/>
      <c r="G6" s="40"/>
      <c r="H6" s="13">
        <f>SUM(H3)</f>
        <v>0</v>
      </c>
    </row>
    <row r="7" spans="1:9" ht="15" thickBot="1" x14ac:dyDescent="0.35">
      <c r="A7" s="15" t="s">
        <v>13</v>
      </c>
      <c r="B7" s="16">
        <v>0.21</v>
      </c>
      <c r="C7" s="12" t="s">
        <v>14</v>
      </c>
      <c r="D7" s="13">
        <f>ROUND($D$6*B7,2)</f>
        <v>81900</v>
      </c>
      <c r="E7" s="17" t="s">
        <v>13</v>
      </c>
      <c r="F7" s="18">
        <f>B7</f>
        <v>0.21</v>
      </c>
      <c r="G7" s="12" t="s">
        <v>14</v>
      </c>
      <c r="H7" s="13">
        <f>ROUND($H$6*F7,2)</f>
        <v>0</v>
      </c>
    </row>
    <row r="8" spans="1:9" ht="15" thickBot="1" x14ac:dyDescent="0.35">
      <c r="A8" s="41" t="s">
        <v>15</v>
      </c>
      <c r="B8" s="42"/>
      <c r="C8" s="43"/>
      <c r="D8" s="19">
        <f>SUM(D6:D7)</f>
        <v>471900</v>
      </c>
      <c r="E8" s="41" t="s">
        <v>16</v>
      </c>
      <c r="F8" s="42"/>
      <c r="G8" s="43"/>
      <c r="H8" s="19">
        <f>SUM(H6:H7)</f>
        <v>0</v>
      </c>
    </row>
    <row r="9" spans="1:9" ht="15" thickBot="1" x14ac:dyDescent="0.35"/>
    <row r="10" spans="1:9" ht="15" thickBot="1" x14ac:dyDescent="0.35">
      <c r="A10" s="20"/>
      <c r="F10" s="33" t="s">
        <v>17</v>
      </c>
      <c r="G10" s="34"/>
      <c r="H10" s="33" t="s">
        <v>18</v>
      </c>
      <c r="I10" s="34"/>
    </row>
    <row r="11" spans="1:9" x14ac:dyDescent="0.3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x14ac:dyDescent="0.3">
      <c r="A12" s="23" t="s">
        <v>28</v>
      </c>
      <c r="B12" s="23" t="s">
        <v>34</v>
      </c>
      <c r="C12" s="23" t="s">
        <v>39</v>
      </c>
      <c r="D12" s="23"/>
      <c r="E12" s="24"/>
      <c r="F12" s="24"/>
      <c r="G12" s="25"/>
      <c r="H12" s="26"/>
      <c r="I12" s="27"/>
    </row>
    <row r="13" spans="1:9" x14ac:dyDescent="0.3">
      <c r="A13" s="23" t="s">
        <v>29</v>
      </c>
      <c r="B13" s="23">
        <v>1967</v>
      </c>
      <c r="C13" s="23" t="s">
        <v>40</v>
      </c>
      <c r="D13" s="23"/>
      <c r="E13" s="24"/>
      <c r="F13" s="24"/>
      <c r="G13" s="25"/>
      <c r="H13" s="26"/>
      <c r="I13" s="27"/>
    </row>
    <row r="14" spans="1:9" x14ac:dyDescent="0.3">
      <c r="A14" s="23"/>
      <c r="B14" s="23" t="s">
        <v>35</v>
      </c>
      <c r="C14" s="23" t="s">
        <v>41</v>
      </c>
      <c r="D14" s="28" t="s">
        <v>62</v>
      </c>
      <c r="E14" s="24">
        <v>1248</v>
      </c>
      <c r="F14" s="24">
        <v>249</v>
      </c>
      <c r="G14" s="25">
        <f t="shared" ref="G14:G26" si="0">ROUND(E14*F14,2)</f>
        <v>310752</v>
      </c>
      <c r="H14" s="3"/>
      <c r="I14" s="27">
        <f t="shared" ref="I14:I26" si="1">ROUND(E14*H14,2)</f>
        <v>0</v>
      </c>
    </row>
    <row r="15" spans="1:9" x14ac:dyDescent="0.3">
      <c r="A15" s="23"/>
      <c r="B15" s="23" t="s">
        <v>36</v>
      </c>
      <c r="C15" s="23" t="s">
        <v>42</v>
      </c>
      <c r="D15" s="28" t="s">
        <v>62</v>
      </c>
      <c r="E15" s="24">
        <v>170</v>
      </c>
      <c r="F15" s="24">
        <v>249</v>
      </c>
      <c r="G15" s="25">
        <f t="shared" si="0"/>
        <v>42330</v>
      </c>
      <c r="H15" s="3"/>
      <c r="I15" s="27">
        <f t="shared" si="1"/>
        <v>0</v>
      </c>
    </row>
    <row r="16" spans="1:9" x14ac:dyDescent="0.3">
      <c r="A16" s="23"/>
      <c r="B16" s="23"/>
      <c r="C16" s="23" t="s">
        <v>43</v>
      </c>
      <c r="D16" s="28" t="s">
        <v>62</v>
      </c>
      <c r="E16" s="24">
        <v>20</v>
      </c>
      <c r="F16" s="24">
        <v>40</v>
      </c>
      <c r="G16" s="25">
        <f t="shared" si="0"/>
        <v>800</v>
      </c>
      <c r="H16" s="3"/>
      <c r="I16" s="27">
        <f t="shared" si="1"/>
        <v>0</v>
      </c>
    </row>
    <row r="17" spans="1:9" x14ac:dyDescent="0.3">
      <c r="A17" s="23"/>
      <c r="B17" s="23"/>
      <c r="C17" s="23" t="s">
        <v>44</v>
      </c>
      <c r="D17" s="28" t="s">
        <v>62</v>
      </c>
      <c r="E17" s="24">
        <v>4</v>
      </c>
      <c r="F17" s="24">
        <v>200</v>
      </c>
      <c r="G17" s="25">
        <f t="shared" si="0"/>
        <v>800</v>
      </c>
      <c r="H17" s="3"/>
      <c r="I17" s="27">
        <f t="shared" si="1"/>
        <v>0</v>
      </c>
    </row>
    <row r="18" spans="1:9" x14ac:dyDescent="0.3">
      <c r="A18" s="23"/>
      <c r="B18" s="23"/>
      <c r="C18" s="23" t="s">
        <v>45</v>
      </c>
      <c r="D18" s="28" t="s">
        <v>62</v>
      </c>
      <c r="E18" s="24">
        <v>16</v>
      </c>
      <c r="F18" s="24">
        <v>230.00000000000003</v>
      </c>
      <c r="G18" s="25">
        <f t="shared" si="0"/>
        <v>3680</v>
      </c>
      <c r="H18" s="3"/>
      <c r="I18" s="27">
        <f t="shared" si="1"/>
        <v>0</v>
      </c>
    </row>
    <row r="19" spans="1:9" x14ac:dyDescent="0.3">
      <c r="A19" s="23"/>
      <c r="B19" s="23"/>
      <c r="C19" s="23" t="s">
        <v>46</v>
      </c>
      <c r="D19" s="28" t="s">
        <v>62</v>
      </c>
      <c r="E19" s="24">
        <v>4</v>
      </c>
      <c r="F19" s="24">
        <v>100</v>
      </c>
      <c r="G19" s="25">
        <f t="shared" si="0"/>
        <v>400</v>
      </c>
      <c r="H19" s="3"/>
      <c r="I19" s="27">
        <f t="shared" si="1"/>
        <v>0</v>
      </c>
    </row>
    <row r="20" spans="1:9" x14ac:dyDescent="0.3">
      <c r="A20" s="23"/>
      <c r="B20" s="23"/>
      <c r="C20" s="23" t="s">
        <v>47</v>
      </c>
      <c r="D20" s="28" t="s">
        <v>62</v>
      </c>
      <c r="E20" s="24">
        <v>16</v>
      </c>
      <c r="F20" s="24">
        <v>100</v>
      </c>
      <c r="G20" s="25">
        <f t="shared" si="0"/>
        <v>1600</v>
      </c>
      <c r="H20" s="3"/>
      <c r="I20" s="27">
        <f t="shared" si="1"/>
        <v>0</v>
      </c>
    </row>
    <row r="21" spans="1:9" x14ac:dyDescent="0.3">
      <c r="A21" s="23"/>
      <c r="B21" s="23"/>
      <c r="C21" s="23" t="s">
        <v>48</v>
      </c>
      <c r="D21" s="28" t="s">
        <v>62</v>
      </c>
      <c r="E21" s="24">
        <v>4</v>
      </c>
      <c r="F21" s="24">
        <v>185</v>
      </c>
      <c r="G21" s="25">
        <f t="shared" si="0"/>
        <v>740</v>
      </c>
      <c r="H21" s="3"/>
      <c r="I21" s="27">
        <f t="shared" si="1"/>
        <v>0</v>
      </c>
    </row>
    <row r="22" spans="1:9" x14ac:dyDescent="0.3">
      <c r="A22" s="23"/>
      <c r="B22" s="23"/>
      <c r="C22" s="23" t="s">
        <v>49</v>
      </c>
      <c r="D22" s="28" t="s">
        <v>62</v>
      </c>
      <c r="E22" s="24">
        <v>16</v>
      </c>
      <c r="F22" s="24">
        <v>190</v>
      </c>
      <c r="G22" s="25">
        <f t="shared" si="0"/>
        <v>3040</v>
      </c>
      <c r="H22" s="3"/>
      <c r="I22" s="27">
        <f t="shared" si="1"/>
        <v>0</v>
      </c>
    </row>
    <row r="23" spans="1:9" x14ac:dyDescent="0.3">
      <c r="A23" s="23"/>
      <c r="B23" s="23"/>
      <c r="C23" s="23" t="s">
        <v>50</v>
      </c>
      <c r="D23" s="28" t="s">
        <v>62</v>
      </c>
      <c r="E23" s="24">
        <v>4</v>
      </c>
      <c r="F23" s="24">
        <v>170</v>
      </c>
      <c r="G23" s="25">
        <f t="shared" si="0"/>
        <v>680</v>
      </c>
      <c r="H23" s="3"/>
      <c r="I23" s="27">
        <f t="shared" si="1"/>
        <v>0</v>
      </c>
    </row>
    <row r="24" spans="1:9" x14ac:dyDescent="0.3">
      <c r="C24" s="23" t="s">
        <v>51</v>
      </c>
      <c r="D24" t="s">
        <v>62</v>
      </c>
      <c r="E24" s="5">
        <v>16</v>
      </c>
      <c r="F24" s="5">
        <v>180</v>
      </c>
      <c r="G24" s="25">
        <f t="shared" si="0"/>
        <v>2880</v>
      </c>
      <c r="H24" s="3"/>
      <c r="I24" s="27">
        <f t="shared" si="1"/>
        <v>0</v>
      </c>
    </row>
    <row r="25" spans="1:9" x14ac:dyDescent="0.3">
      <c r="C25" t="s">
        <v>52</v>
      </c>
      <c r="D25" t="s">
        <v>62</v>
      </c>
      <c r="E25" s="5">
        <v>4</v>
      </c>
      <c r="F25" s="5">
        <v>37</v>
      </c>
      <c r="G25" s="25">
        <f t="shared" si="0"/>
        <v>148</v>
      </c>
      <c r="H25" s="3"/>
      <c r="I25" s="27">
        <f t="shared" si="1"/>
        <v>0</v>
      </c>
    </row>
    <row r="26" spans="1:9" x14ac:dyDescent="0.3">
      <c r="C26" t="s">
        <v>53</v>
      </c>
      <c r="D26" t="s">
        <v>62</v>
      </c>
      <c r="E26" s="5">
        <v>16</v>
      </c>
      <c r="F26" s="5">
        <v>38</v>
      </c>
      <c r="G26" s="25">
        <f t="shared" si="0"/>
        <v>608</v>
      </c>
      <c r="H26" s="3"/>
      <c r="I26" s="27">
        <f t="shared" si="1"/>
        <v>0</v>
      </c>
    </row>
    <row r="27" spans="1:9" x14ac:dyDescent="0.3">
      <c r="A27" t="s">
        <v>30</v>
      </c>
      <c r="B27" t="s">
        <v>37</v>
      </c>
      <c r="C27" t="s">
        <v>54</v>
      </c>
      <c r="G27" s="25"/>
      <c r="H27" s="26"/>
      <c r="I27" s="27"/>
    </row>
    <row r="28" spans="1:9" x14ac:dyDescent="0.3">
      <c r="B28" t="s">
        <v>38</v>
      </c>
      <c r="C28" t="s">
        <v>55</v>
      </c>
      <c r="D28" t="s">
        <v>62</v>
      </c>
      <c r="E28" s="5">
        <v>80</v>
      </c>
      <c r="F28" s="5">
        <v>249</v>
      </c>
      <c r="G28" s="25">
        <f t="shared" ref="G28:G34" si="2">ROUND(E28*F28,2)</f>
        <v>19920</v>
      </c>
      <c r="H28" s="3"/>
      <c r="I28" s="27">
        <f t="shared" ref="I28:I34" si="3">ROUND(E28*H28,2)</f>
        <v>0</v>
      </c>
    </row>
    <row r="29" spans="1:9" x14ac:dyDescent="0.3">
      <c r="C29" t="s">
        <v>56</v>
      </c>
      <c r="D29" t="s">
        <v>62</v>
      </c>
      <c r="E29" s="5">
        <v>2</v>
      </c>
      <c r="F29" s="5">
        <v>88</v>
      </c>
      <c r="G29" s="25">
        <f t="shared" si="2"/>
        <v>176</v>
      </c>
      <c r="H29" s="3"/>
      <c r="I29" s="27">
        <f t="shared" si="3"/>
        <v>0</v>
      </c>
    </row>
    <row r="30" spans="1:9" x14ac:dyDescent="0.3">
      <c r="C30" t="s">
        <v>57</v>
      </c>
      <c r="D30" t="s">
        <v>62</v>
      </c>
      <c r="E30" s="5">
        <v>2</v>
      </c>
      <c r="F30" s="5">
        <v>230.00000000000003</v>
      </c>
      <c r="G30" s="25">
        <f t="shared" si="2"/>
        <v>460</v>
      </c>
      <c r="H30" s="3"/>
      <c r="I30" s="27">
        <f t="shared" si="3"/>
        <v>0</v>
      </c>
    </row>
    <row r="31" spans="1:9" x14ac:dyDescent="0.3">
      <c r="C31" t="s">
        <v>58</v>
      </c>
      <c r="D31" t="s">
        <v>62</v>
      </c>
      <c r="E31" s="5">
        <v>2</v>
      </c>
      <c r="F31" s="5">
        <v>100</v>
      </c>
      <c r="G31" s="25">
        <f t="shared" si="2"/>
        <v>200</v>
      </c>
      <c r="H31" s="3"/>
      <c r="I31" s="27">
        <f t="shared" si="3"/>
        <v>0</v>
      </c>
    </row>
    <row r="32" spans="1:9" x14ac:dyDescent="0.3">
      <c r="C32" t="s">
        <v>59</v>
      </c>
      <c r="D32" t="s">
        <v>62</v>
      </c>
      <c r="E32" s="5">
        <v>2</v>
      </c>
      <c r="F32" s="5">
        <v>185</v>
      </c>
      <c r="G32" s="25">
        <f t="shared" si="2"/>
        <v>370</v>
      </c>
      <c r="H32" s="3"/>
      <c r="I32" s="27">
        <f t="shared" si="3"/>
        <v>0</v>
      </c>
    </row>
    <row r="33" spans="3:9" x14ac:dyDescent="0.3">
      <c r="C33" t="s">
        <v>60</v>
      </c>
      <c r="D33" t="s">
        <v>62</v>
      </c>
      <c r="E33" s="5">
        <v>2</v>
      </c>
      <c r="F33" s="5">
        <v>170</v>
      </c>
      <c r="G33" s="25">
        <f t="shared" si="2"/>
        <v>340</v>
      </c>
      <c r="H33" s="3"/>
      <c r="I33" s="27">
        <f t="shared" si="3"/>
        <v>0</v>
      </c>
    </row>
    <row r="34" spans="3:9" x14ac:dyDescent="0.3">
      <c r="C34" t="s">
        <v>61</v>
      </c>
      <c r="D34" t="s">
        <v>62</v>
      </c>
      <c r="E34" s="5">
        <v>2</v>
      </c>
      <c r="F34" s="5">
        <v>38</v>
      </c>
      <c r="G34" s="25">
        <f t="shared" si="2"/>
        <v>76</v>
      </c>
      <c r="H34" s="3"/>
      <c r="I34" s="27">
        <f t="shared" si="3"/>
        <v>0</v>
      </c>
    </row>
    <row r="37" spans="3:9" x14ac:dyDescent="0.3">
      <c r="D37" s="30"/>
      <c r="E37" s="31"/>
      <c r="F37" s="31"/>
      <c r="G37" s="32"/>
      <c r="H37" s="30"/>
      <c r="I37" s="31"/>
    </row>
    <row r="38" spans="3:9" x14ac:dyDescent="0.3">
      <c r="D38" s="30"/>
      <c r="E38" s="31"/>
      <c r="F38" s="31"/>
      <c r="G38" s="32"/>
      <c r="H38" s="30"/>
      <c r="I38" s="31"/>
    </row>
  </sheetData>
  <sheetProtection algorithmName="SHA-512" hashValue="zRczRzh7i6oVni2O5Pn0og0k+VFG3LSNj2K5dyjlYfk4tsGIRs7wxXjpTuT6EVlcw7+oo/8Li/a9gmlHL5DLkA==" saltValue="doRgY7iQHsJdEDyqvc6YO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6"/>
  <sheetViews>
    <sheetView workbookViewId="0">
      <selection activeCell="B8" sqref="B8"/>
    </sheetView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B1" s="1" t="s">
        <v>31</v>
      </c>
    </row>
    <row r="2" spans="1:2" ht="15" thickBot="1" x14ac:dyDescent="0.35">
      <c r="B2" s="1" t="s">
        <v>32</v>
      </c>
    </row>
    <row r="3" spans="1:2" ht="15" thickBot="1" x14ac:dyDescent="0.35">
      <c r="B3" s="1" t="s">
        <v>33</v>
      </c>
    </row>
    <row r="5" spans="1:2" x14ac:dyDescent="0.3">
      <c r="A5" s="30" t="s">
        <v>65</v>
      </c>
      <c r="B5" s="29" t="s">
        <v>63</v>
      </c>
    </row>
    <row r="6" spans="1:2" x14ac:dyDescent="0.3">
      <c r="B6" s="29" t="s">
        <v>64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2024-09-17T10:59:40Z</dcterms:created>
  <dcterms:modified xsi:type="dcterms:W3CDTF">2024-12-10T07:17:50Z</dcterms:modified>
  <cp:category/>
  <cp:contentStatus/>
</cp:coreProperties>
</file>