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O:\Sede Caceres\COMPARTIDOS\010 CONTRATACIÓN\070 NUESTROS CONTRATOS\AÑO 2024\93-2024 MANTENIMIENTO REGLAMENTARIO\030 PPTP o Proyecto\"/>
    </mc:Choice>
  </mc:AlternateContent>
  <xr:revisionPtr revIDLastSave="0" documentId="13_ncr:1_{5912C71E-A62E-4213-A05F-7029F7134305}" xr6:coauthVersionLast="47" xr6:coauthVersionMax="47" xr10:uidLastSave="{00000000-0000-0000-0000-000000000000}"/>
  <bookViews>
    <workbookView xWindow="-120" yWindow="-120" windowWidth="19440" windowHeight="14880" xr2:uid="{4F0CAE43-EC5D-4D6A-AC5D-5ECEC400B8A3}"/>
  </bookViews>
  <sheets>
    <sheet name="Cuadro de Precios" sheetId="1" r:id="rId1"/>
  </sheets>
  <definedNames>
    <definedName name="_xlnm._FilterDatabase" localSheetId="0" hidden="1">'Cuadro de Precios'!$C$1:$S$43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35" i="1" l="1"/>
  <c r="H22" i="1"/>
  <c r="K22" i="1" l="1"/>
  <c r="K29" i="1"/>
  <c r="H40" i="1"/>
  <c r="H41" i="1"/>
  <c r="H42" i="1"/>
  <c r="K42" i="1" l="1"/>
  <c r="K41" i="1"/>
  <c r="K40" i="1"/>
  <c r="H35" i="1"/>
  <c r="H11" i="1" l="1"/>
  <c r="H12" i="1"/>
  <c r="H36" i="1"/>
  <c r="H34" i="1"/>
  <c r="H18" i="1"/>
  <c r="H19" i="1"/>
  <c r="H29" i="1"/>
  <c r="H28" i="1"/>
  <c r="K12" i="1" l="1"/>
  <c r="K11" i="1"/>
  <c r="K36" i="1"/>
  <c r="K34" i="1"/>
  <c r="K19" i="1"/>
  <c r="K18" i="1"/>
  <c r="K28" i="1"/>
  <c r="H31" i="1"/>
  <c r="H32" i="1"/>
  <c r="H33" i="1"/>
  <c r="H25" i="1"/>
  <c r="H26" i="1"/>
  <c r="H27" i="1"/>
  <c r="K25" i="1" l="1"/>
  <c r="K27" i="1"/>
  <c r="K32" i="1"/>
  <c r="K26" i="1"/>
  <c r="K33" i="1"/>
  <c r="K31" i="1"/>
  <c r="H6" i="1"/>
  <c r="H8" i="1"/>
  <c r="H10" i="1"/>
  <c r="H13" i="1"/>
  <c r="H14" i="1"/>
  <c r="H15" i="1"/>
  <c r="H17" i="1"/>
  <c r="H9" i="1"/>
  <c r="H7" i="1"/>
  <c r="H16" i="1"/>
  <c r="H4" i="1"/>
  <c r="H5" i="1"/>
  <c r="H20" i="1"/>
  <c r="H21" i="1"/>
  <c r="H23" i="1"/>
  <c r="H24" i="1"/>
  <c r="H30" i="1"/>
  <c r="K30" i="1" l="1"/>
  <c r="K15" i="1"/>
  <c r="K24" i="1"/>
  <c r="K16" i="1"/>
  <c r="K21" i="1"/>
  <c r="K5" i="1"/>
  <c r="K9" i="1"/>
  <c r="K13" i="1"/>
  <c r="K6" i="1"/>
  <c r="K23" i="1"/>
  <c r="K20" i="1"/>
  <c r="K4" i="1"/>
  <c r="K7" i="1"/>
  <c r="K17" i="1"/>
  <c r="K14" i="1"/>
  <c r="K10" i="1"/>
  <c r="K8" i="1"/>
  <c r="H43" i="1" l="1"/>
  <c r="H39" i="1"/>
  <c r="H38" i="1"/>
  <c r="F52" i="1" l="1"/>
  <c r="F54" i="1" s="1"/>
  <c r="F55" i="1" s="1"/>
  <c r="K43" i="1"/>
  <c r="K39" i="1"/>
  <c r="K38" i="1"/>
  <c r="F57" i="1" l="1"/>
  <c r="F5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tc={E249D65F-FC4C-45D1-8535-8C5C3A1D49F3}</author>
  </authors>
  <commentList>
    <comment ref="F2" authorId="0" shapeId="0" xr:uid="{E249D65F-FC4C-45D1-8535-8C5C3A1D49F3}">
      <text>
        <t>[Comentario encadenado]
Su versión de Excel le permite leer este comentario encadenado; sin embargo, las ediciones que se apliquen se quitarán si el archivo se abre en una versión más reciente de Excel. Más información: https://go.microsoft.com/fwlink/?linkid=870924
Comentario:
    Para 4 años</t>
      </text>
    </comment>
  </commentList>
</comments>
</file>

<file path=xl/sharedStrings.xml><?xml version="1.0" encoding="utf-8"?>
<sst xmlns="http://schemas.openxmlformats.org/spreadsheetml/2006/main" count="145" uniqueCount="70">
  <si>
    <t>DESCRIPCIÓN</t>
  </si>
  <si>
    <t>ud</t>
  </si>
  <si>
    <t>precio maximo licitación</t>
  </si>
  <si>
    <t>importe maximo licitación</t>
  </si>
  <si>
    <t>estimadas</t>
  </si>
  <si>
    <t>Ud</t>
  </si>
  <si>
    <t>PRECIOS AUXILIARES</t>
  </si>
  <si>
    <t>h</t>
  </si>
  <si>
    <t>TOTAL CONTRATO</t>
  </si>
  <si>
    <t>OBSERVACIONES</t>
  </si>
  <si>
    <t>NOTA 1</t>
  </si>
  <si>
    <t>Todos los trabajos, medios auxiliares, andamios, medios de elevación y materiales así como desplazamientos que sean necesarios para la correcta ejecución y acabado de cualquiera unidad de obra, se considerarán incluidos en el precio de la misma aunque no figuren todos ellos especificados en la descomposición o descripción de los precios</t>
  </si>
  <si>
    <t>G</t>
  </si>
  <si>
    <t>I/G</t>
  </si>
  <si>
    <t>CeBe</t>
  </si>
  <si>
    <t>Instalación</t>
  </si>
  <si>
    <t>ORDEN</t>
  </si>
  <si>
    <t>%BAJA</t>
  </si>
  <si>
    <t>POSICIÓN</t>
  </si>
  <si>
    <t>UD CONSUMIDAS</t>
  </si>
  <si>
    <t>IMPORTE CONSUMIDO</t>
  </si>
  <si>
    <t>IMPORTE ADJUDIC</t>
  </si>
  <si>
    <t>PRECIO ADJUDIC</t>
  </si>
  <si>
    <t>adjudicado 4 años</t>
  </si>
  <si>
    <t>adjudicado 2 años</t>
  </si>
  <si>
    <t>PRÓRROGA 1</t>
  </si>
  <si>
    <t>PRÓRROGA 2</t>
  </si>
  <si>
    <t>Hora de Oficial de 1ª / 2ª incluyendo herramientas, utensilios, dietas y transporte</t>
  </si>
  <si>
    <t>ITEM VIEJOS</t>
  </si>
  <si>
    <t>ITEM DEF</t>
  </si>
  <si>
    <t>ITEM AÑADIDOS</t>
  </si>
  <si>
    <t>Hora de oficial electricista cualificado AT</t>
  </si>
  <si>
    <r>
      <rPr>
        <b/>
        <sz val="8"/>
        <rFont val="Verdana"/>
        <family val="2"/>
      </rPr>
      <t>Revisión y diagnóstico de vibraciones en grupo motor-bomba,</t>
    </r>
    <r>
      <rPr>
        <sz val="8"/>
        <rFont val="Verdana"/>
        <family val="2"/>
      </rPr>
      <t xml:space="preserve"> incluyendo informe de análisis de resultados y todos los elementos necesarios para la ejecución del trabajo.</t>
    </r>
  </si>
  <si>
    <r>
      <rPr>
        <b/>
        <sz val="8"/>
        <rFont val="Verdana"/>
        <family val="2"/>
      </rPr>
      <t>Revisión anual, por empresa especializada, de puente grúa y polipasto eléctrico</t>
    </r>
    <r>
      <rPr>
        <sz val="8"/>
        <rFont val="Verdana"/>
        <family val="2"/>
      </rPr>
      <t xml:space="preserve"> incluyendo todas las operaciones indicadas en el Anexo 3 del PPTP</t>
    </r>
  </si>
  <si>
    <r>
      <rPr>
        <b/>
        <sz val="8"/>
        <rFont val="Verdana"/>
        <family val="2"/>
      </rPr>
      <t>Revisión anual, por empresa especializada, de polipasto manual</t>
    </r>
    <r>
      <rPr>
        <sz val="8"/>
        <rFont val="Verdana"/>
        <family val="2"/>
      </rPr>
      <t xml:space="preserve"> incluyendo todas las operaciones indicadas en el Anexo 3 del PPTP</t>
    </r>
  </si>
  <si>
    <r>
      <t>I</t>
    </r>
    <r>
      <rPr>
        <b/>
        <sz val="8"/>
        <rFont val="Verdana"/>
        <family val="2"/>
      </rPr>
      <t>nspección anual por empresa especializada de Almacenamiento de Productos Químicos - Líquidos corrosivos/tóxicos (ITC MIE APQ 6/10)</t>
    </r>
    <r>
      <rPr>
        <sz val="8"/>
        <rFont val="Verdana"/>
        <family val="2"/>
      </rPr>
      <t>, incluyendo todos los elementos y visitas en cualquier horario necesarios para la emisión de informe final favorable y la tramitación ante el organismo competente. Todos los trabajos, medios auxiliares y materiales que sean necesarios para la realización de estos mantenimientos, se considerarán incluidos, así como el personal tanto de la empresa externa como del adjudicatario necesarios para la correcta ejecución de revisiones e inspecciones.</t>
    </r>
  </si>
  <si>
    <r>
      <rPr>
        <b/>
        <sz val="8"/>
        <rFont val="Verdana"/>
        <family val="2"/>
      </rPr>
      <t>Retrimbrado de extintores</t>
    </r>
    <r>
      <rPr>
        <sz val="8"/>
        <rFont val="Verdana"/>
        <family val="2"/>
      </rPr>
      <t>, incluyendo todos los elementos y visitas necesarios para la emisión de informe final favorable y la tramitación, y pago de tasas, ante el organismo competente. Todos los trabajos, medios auxiliares y materiales que sean necesarios para la realización de estos mantenimientos, se considerarán incluidos, así como el personal tanto de la empresa externa como del adjudicatario necesarios para la correcta ejecución de revisiones e inspecciones.</t>
    </r>
  </si>
  <si>
    <r>
      <t xml:space="preserve">Revisión de instalación trimestral </t>
    </r>
    <r>
      <rPr>
        <b/>
        <sz val="8"/>
        <rFont val="Verdana"/>
        <family val="2"/>
      </rPr>
      <t>DDD</t>
    </r>
    <r>
      <rPr>
        <sz val="8"/>
        <rFont val="Verdana"/>
        <family val="2"/>
      </rPr>
      <t xml:space="preserve"> por empresa especializada incluyendo todas las operaciones indicadas en el Anexo 3 del PPTP</t>
    </r>
  </si>
  <si>
    <r>
      <t xml:space="preserve">Revisión </t>
    </r>
    <r>
      <rPr>
        <b/>
        <sz val="8"/>
        <rFont val="Verdana"/>
        <family val="2"/>
      </rPr>
      <t xml:space="preserve">anual de pararrayos </t>
    </r>
    <r>
      <rPr>
        <sz val="8"/>
        <rFont val="Verdana"/>
        <family val="2"/>
      </rPr>
      <t>incluyendo todas las operaciones indicadas en el Anexo 3 del PPTP</t>
    </r>
  </si>
  <si>
    <r>
      <t xml:space="preserve">Revisión </t>
    </r>
    <r>
      <rPr>
        <b/>
        <sz val="8"/>
        <rFont val="Verdana"/>
        <family val="2"/>
      </rPr>
      <t>anual de portones</t>
    </r>
    <r>
      <rPr>
        <sz val="8"/>
        <rFont val="Verdana"/>
        <family val="2"/>
      </rPr>
      <t xml:space="preserve"> incluyendo todas las operaciones indicadas en el Anexo 3 del PPTP</t>
    </r>
  </si>
  <si>
    <r>
      <t>Revisión y verificación anual de los equipos fijos de</t>
    </r>
    <r>
      <rPr>
        <b/>
        <sz val="8"/>
        <rFont val="Verdana"/>
        <family val="2"/>
      </rPr>
      <t xml:space="preserve"> detección de cloro</t>
    </r>
    <r>
      <rPr>
        <sz val="8"/>
        <rFont val="Verdana"/>
        <family val="2"/>
      </rPr>
      <t xml:space="preserve"> por el fabricante incluyendo todas las operaciones indicadas en el Anexo 3 del PPTP</t>
    </r>
  </si>
  <si>
    <r>
      <t xml:space="preserve">Revisión y verificación, por fabricante, de </t>
    </r>
    <r>
      <rPr>
        <b/>
        <sz val="8"/>
        <rFont val="Verdana"/>
        <family val="2"/>
      </rPr>
      <t>equipo portatil de medición de oxígeno</t>
    </r>
    <r>
      <rPr>
        <sz val="8"/>
        <rFont val="Verdana"/>
        <family val="2"/>
      </rPr>
      <t xml:space="preserve"> disuelto, incluyendo todas las operaciones indicadas en el Anexo 3 del PPTP</t>
    </r>
  </si>
  <si>
    <r>
      <t xml:space="preserve">Calibración y emisión de certificado ENAC de </t>
    </r>
    <r>
      <rPr>
        <b/>
        <sz val="8"/>
        <rFont val="Verdana"/>
        <family val="2"/>
      </rPr>
      <t>Termómetro digita</t>
    </r>
    <r>
      <rPr>
        <sz val="8"/>
        <rFont val="Verdana"/>
        <family val="2"/>
      </rPr>
      <t>l de laboratorio con sonda termopar tipo K de inmersión. La calibración se realizará en las siguientes temperaturas: 36.0 ºC, 148.0 ºC y 550.0 ºc</t>
    </r>
  </si>
  <si>
    <r>
      <rPr>
        <b/>
        <sz val="8"/>
        <rFont val="Verdana"/>
        <family val="2"/>
      </rPr>
      <t>Revisión por empresa especializada</t>
    </r>
    <r>
      <rPr>
        <sz val="8"/>
        <rFont val="Verdana"/>
        <family val="2"/>
      </rPr>
      <t xml:space="preserve"> </t>
    </r>
    <r>
      <rPr>
        <b/>
        <sz val="8"/>
        <rFont val="Verdana"/>
        <family val="2"/>
      </rPr>
      <t>de instalaciones térmicas con una potencia útil nominal instalada mayor que 70 kW.</t>
    </r>
    <r>
      <rPr>
        <sz val="8"/>
        <rFont val="Verdana"/>
        <family val="2"/>
      </rPr>
      <t>, incluyendo todas las operaciones indicadas en el Anexo 3 del PPTP</t>
    </r>
  </si>
  <si>
    <r>
      <rPr>
        <b/>
        <sz val="8"/>
        <rFont val="Verdana"/>
        <family val="2"/>
      </rPr>
      <t>Revisión por empresa especializada</t>
    </r>
    <r>
      <rPr>
        <sz val="8"/>
        <rFont val="Verdana"/>
        <family val="2"/>
      </rPr>
      <t xml:space="preserve"> </t>
    </r>
    <r>
      <rPr>
        <b/>
        <sz val="8"/>
        <rFont val="Verdana"/>
        <family val="2"/>
      </rPr>
      <t>de instalaciones térmicas con una potencia útil nominal instalada inferior 70 kW.</t>
    </r>
    <r>
      <rPr>
        <sz val="8"/>
        <rFont val="Verdana"/>
        <family val="2"/>
      </rPr>
      <t>, incluyendo todas las operaciones indicadas en el Anexo 3 del PPTP</t>
    </r>
  </si>
  <si>
    <t>Hora técnico especialista (fabricante, servicio técnico oficial),incluyendo herramientas, utensilios, dietas y transporte</t>
  </si>
  <si>
    <t>Hora de Peón Especialista incluyendo herramientas, utensilios, dietas y transporte</t>
  </si>
  <si>
    <t>Hora técnico programador incluyendo herramientas, utensilios, dietas y transporte</t>
  </si>
  <si>
    <r>
      <t>Inspección y comprobación</t>
    </r>
    <r>
      <rPr>
        <b/>
        <sz val="8"/>
        <rFont val="Verdana"/>
        <family val="2"/>
      </rPr>
      <t xml:space="preserve"> reglamentaria quinquenal por OCA</t>
    </r>
    <r>
      <rPr>
        <b/>
        <sz val="8"/>
        <color rgb="FFFF0000"/>
        <rFont val="Verdana"/>
        <family val="2"/>
      </rPr>
      <t xml:space="preserve"> </t>
    </r>
    <r>
      <rPr>
        <b/>
        <sz val="8"/>
        <rFont val="Verdana"/>
        <family val="2"/>
      </rPr>
      <t>de instalación de baja tensión hasta 1.000 kW</t>
    </r>
    <r>
      <rPr>
        <sz val="8"/>
        <rFont val="Verdana"/>
        <family val="2"/>
      </rPr>
      <t xml:space="preserve"> según el Reglamento Electrotécnico de Baja Tensión (RD 842/2002), incluyendo todos los elementos y visitas necesarios para la emisión de informe final favorable y la tramitación, y pago de tasas, ante el organismo competente. En caso de existir defectos, en el informe figurarán las referencias a los artículos del REBT 2002 (o MI-BT) incumplidos. Todos los trabajos, medios auxiliares y materiales que sean necesarios para la realización de estos mantenimientos, se considerarán incluidos, así como el personal tanto de la empresa externa como del adjudicatario necesarios para la correcta ejecución de revisiones e inspecciones.</t>
    </r>
  </si>
  <si>
    <r>
      <t>Revisión</t>
    </r>
    <r>
      <rPr>
        <b/>
        <sz val="8"/>
        <rFont val="Verdana"/>
        <family val="2"/>
      </rPr>
      <t xml:space="preserve"> anual de cuadro de BT por empresa autorizada </t>
    </r>
    <r>
      <rPr>
        <sz val="8"/>
        <rFont val="Verdana"/>
        <family val="2"/>
      </rPr>
      <t>incluyendo todas las operaciones indicadas en el Anexo3 del PPTP</t>
    </r>
  </si>
  <si>
    <r>
      <t xml:space="preserve">Inspección y comprobación </t>
    </r>
    <r>
      <rPr>
        <b/>
        <sz val="8"/>
        <rFont val="Verdana"/>
        <family val="2"/>
      </rPr>
      <t>reglamentaria trienal por OCA de instalaciones eléctricas de alta tensión</t>
    </r>
    <r>
      <rPr>
        <sz val="8"/>
        <rFont val="Verdana"/>
        <family val="2"/>
      </rPr>
      <t xml:space="preserve"> (CT y lineas de AT), incluyendo todos los elementos y visitas en cualquier horario necesarios para la emisión de informe final favorable y la tramitación ante el organismo competente. Todos los trabajos, medios auxiliares y materiales que sean necesarios para la realización de estos mantenimientos, se considerarán incluidos, así como el personal tanto de la empresa externa como del adjudicatario necesarios para la correcta ejecución de revisiones e inspecciones.</t>
    </r>
  </si>
  <si>
    <r>
      <t>Revisión</t>
    </r>
    <r>
      <rPr>
        <b/>
        <sz val="8"/>
        <rFont val="Verdana"/>
        <family val="2"/>
      </rPr>
      <t xml:space="preserve"> anual por empresa autorizada de Centro de Transformación, CS, transformadores y líneas de alta tensión</t>
    </r>
    <r>
      <rPr>
        <sz val="8"/>
        <rFont val="Verdana"/>
        <family val="2"/>
      </rPr>
      <t>, incluyendo todas las operaciones indicadas en el Anexo 3 del PPTP</t>
    </r>
  </si>
  <si>
    <r>
      <t>Inspección y comprobación</t>
    </r>
    <r>
      <rPr>
        <b/>
        <sz val="8"/>
        <rFont val="Verdana"/>
        <family val="2"/>
      </rPr>
      <t xml:space="preserve"> reglamentaria quinquenal por OCA de Almacenamiento de Productos Químicos - Líquidos corrosivos/tóxicos (ITC MIE APQ 3/6/10)</t>
    </r>
    <r>
      <rPr>
        <sz val="8"/>
        <rFont val="Verdana"/>
        <family val="2"/>
      </rPr>
      <t>, incluyendo todos los elementos y visitas en cualquier horario necesarios para la emisión de informe final favorable y la tramitación ante el organismo competente. Todos los trabajos, medios auxiliares y materiales que sean necesarios para la realización de estos mantenimientos, se considerarán incluidos, así como el personal tanto de la empresa externa como del adjudicatario necesarios para la correcta ejecución de revisiones e inspecciones.</t>
    </r>
  </si>
  <si>
    <r>
      <t>Inspección y comprobación</t>
    </r>
    <r>
      <rPr>
        <b/>
        <sz val="8"/>
        <rFont val="Verdana"/>
        <family val="2"/>
      </rPr>
      <t xml:space="preserve"> reglamentaria quinquenal por OCA de Almacenamiento de Productos Químicos - Líquidos corrosivos/tóxicos (según Reglamento- no aplica ITC)</t>
    </r>
    <r>
      <rPr>
        <sz val="8"/>
        <rFont val="Verdana"/>
        <family val="2"/>
      </rPr>
      <t>, incluyendo todos los elementos y visitas en cualquier horario necesarios para la emisión de informe final favorable y la tramitación ante el organismo competente. Todos los trabajos, medios auxiliares y materiales que sean necesarios para la realización de estos mantenimientos, se considerarán incluidos, así como el personal tanto de la empresa externa como del adjudicatario necesarios para la correcta ejecución de revisiones e inspecciones.</t>
    </r>
  </si>
  <si>
    <r>
      <t xml:space="preserve">Inspección reglamentaria por OCA, según normativa vigente, de </t>
    </r>
    <r>
      <rPr>
        <b/>
        <sz val="8"/>
        <rFont val="Verdana"/>
        <family val="2"/>
      </rPr>
      <t>equipo a presión  nivel B</t>
    </r>
    <r>
      <rPr>
        <sz val="8"/>
        <rFont val="Verdana"/>
        <family val="2"/>
      </rPr>
      <t>, incluyendo todos los elementos y visitas necesarios para la emisión de informe final favorable y la tramitación, y pago de tasas, ante el organismo competente. Todos los trabajos, medios auxiliares y materiales que sean necesarios para la realización de estos mantenimientos, se considerarán incluidos, así como el personal tanto de la empresa externa como del adjudicatario necesarios para la correcta ejecución de revisiones e inspecciones.</t>
    </r>
  </si>
  <si>
    <r>
      <t xml:space="preserve">Inspección reglamentaria por empresa autorizada, según normativa vigente, de </t>
    </r>
    <r>
      <rPr>
        <b/>
        <sz val="8"/>
        <rFont val="Verdana"/>
        <family val="2"/>
      </rPr>
      <t>equipo a presión nivel A</t>
    </r>
    <r>
      <rPr>
        <sz val="8"/>
        <rFont val="Verdana"/>
        <family val="2"/>
      </rPr>
      <t>, incluyendo todos los elementos y visitas necesarios para la emisión de informe final favorable y la tramitación, y pago de tasas, ante el organismo competente. Todos los trabajos, medios auxiliares y materiales que sean necesarios para la realización de estos mantenimientos, se considerarán incluidos, así como el personal tanto de la empresa externa como del adjudicatario necesarios para la correcta ejecución de revisiones e inspecciones.</t>
    </r>
  </si>
  <si>
    <r>
      <t>Inspección reglamentaria por OCA, según normativa vigente, de</t>
    </r>
    <r>
      <rPr>
        <b/>
        <sz val="8"/>
        <rFont val="Verdana"/>
        <family val="2"/>
      </rPr>
      <t xml:space="preserve"> equipo a presión  nivel C</t>
    </r>
    <r>
      <rPr>
        <sz val="8"/>
        <rFont val="Verdana"/>
        <family val="2"/>
      </rPr>
      <t>, incluyendo todos los elementos y visitas necesarios para la emisión de informe final favorable y la tramitación, y pago de tasas, ante el organismo competente. Todos los trabajos, medios auxiliares y materiales que sean necesarios para la realización de estos mantenimientos, se considerarán incluidos, así como el personal tanto de la empresa externa como del adjudicatario necesarios para la correcta ejecución de revisiones e inspecciones.</t>
    </r>
  </si>
  <si>
    <r>
      <t xml:space="preserve">Revisión </t>
    </r>
    <r>
      <rPr>
        <b/>
        <sz val="8"/>
        <rFont val="Verdana"/>
        <family val="2"/>
      </rPr>
      <t>anual por empresa autorizada de equipo a presión</t>
    </r>
    <r>
      <rPr>
        <sz val="8"/>
        <rFont val="Verdana"/>
        <family val="2"/>
      </rPr>
      <t xml:space="preserve"> incluyendo todas las operaciones indicadas en el Anexo 3 del PPTP</t>
    </r>
  </si>
  <si>
    <r>
      <t>Inspección</t>
    </r>
    <r>
      <rPr>
        <b/>
        <sz val="8"/>
        <rFont val="Verdana"/>
        <family val="2"/>
      </rPr>
      <t xml:space="preserve"> reglamentaria anual por empresa autorizada, </t>
    </r>
    <r>
      <rPr>
        <sz val="8"/>
        <rFont val="Verdana"/>
        <family val="2"/>
      </rPr>
      <t xml:space="preserve">según normativa vigente, de </t>
    </r>
    <r>
      <rPr>
        <b/>
        <sz val="8"/>
        <rFont val="Verdana"/>
        <family val="2"/>
      </rPr>
      <t>extintor</t>
    </r>
    <r>
      <rPr>
        <sz val="8"/>
        <rFont val="Verdana"/>
        <family val="2"/>
      </rPr>
      <t>, incluyendo todos los elementos y visitas necesarios para la emisión de informe final favorable y la tramitación, y pago de tasas, ante el organismo competente. Todos los trabajos, medios auxiliares y materiales que sean necesarios para la realización de estos mantenimientos, se considerarán incluidos, así como el personal tanto de la empresa externa como del adjudicatario necesarios para la correcta ejecución de revisiones e inspecciones. Incluyendo todas las operaciones indicadas en el Anexo 3 del PPTP</t>
    </r>
  </si>
  <si>
    <r>
      <t>Inspección</t>
    </r>
    <r>
      <rPr>
        <b/>
        <sz val="8"/>
        <rFont val="Verdana"/>
        <family val="2"/>
      </rPr>
      <t xml:space="preserve"> reglamentaria anual por empresa autorizada,</t>
    </r>
    <r>
      <rPr>
        <sz val="8"/>
        <rFont val="Verdana"/>
        <family val="2"/>
      </rPr>
      <t xml:space="preserve"> según normativa vigente, de </t>
    </r>
    <r>
      <rPr>
        <b/>
        <sz val="8"/>
        <rFont val="Verdana"/>
        <family val="2"/>
      </rPr>
      <t>central de alarma de incendios,</t>
    </r>
    <r>
      <rPr>
        <sz val="8"/>
        <rFont val="Verdana"/>
        <family val="2"/>
      </rPr>
      <t xml:space="preserve"> incluyendo todos los elementos y visitas necesarios para la emisión de informe final favorable y la tramitación, y pago de tasas, ante el organismo competente. Todos los trabajos, medios auxiliares y materiales que sean necesarios para la realización de estos mantenimientos, se considerarán incluidos, así como el personal tanto de la empresa externa como del adjudicatario necesarios para la correcta ejecución de revisiones e inspecciones. Incluyendo todas las operaciones indicadas en el Anexo 3 del PPTP</t>
    </r>
  </si>
  <si>
    <r>
      <t xml:space="preserve">Revisión </t>
    </r>
    <r>
      <rPr>
        <b/>
        <sz val="8"/>
        <rFont val="Verdana"/>
        <family val="2"/>
      </rPr>
      <t>anual por empresa autorizada de grupo electrógeno</t>
    </r>
    <r>
      <rPr>
        <sz val="8"/>
        <rFont val="Verdana"/>
        <family val="2"/>
      </rPr>
      <t xml:space="preserve"> por empresa especializada incluyendo todas las operaciones indicadas en el Anexo 3 del PPTP</t>
    </r>
  </si>
  <si>
    <r>
      <t xml:space="preserve">Revisión por empresa autorizada de </t>
    </r>
    <r>
      <rPr>
        <b/>
        <sz val="8"/>
        <rFont val="Verdana"/>
        <family val="2"/>
      </rPr>
      <t>pértigas de salvamento y maniobra de AT</t>
    </r>
    <r>
      <rPr>
        <sz val="8"/>
        <rFont val="Verdana"/>
        <family val="2"/>
      </rPr>
      <t xml:space="preserve"> incluyendo todas las operaciones indicadas en el Anexo 3 del PPTP</t>
    </r>
  </si>
  <si>
    <r>
      <t>Inspección por OCA</t>
    </r>
    <r>
      <rPr>
        <sz val="8"/>
        <color rgb="FFFF0000"/>
        <rFont val="Verdana"/>
        <family val="2"/>
      </rPr>
      <t xml:space="preserve"> </t>
    </r>
    <r>
      <rPr>
        <sz val="8"/>
        <rFont val="Verdana"/>
        <family val="2"/>
      </rPr>
      <t xml:space="preserve">de </t>
    </r>
    <r>
      <rPr>
        <b/>
        <sz val="8"/>
        <rFont val="Verdana"/>
        <family val="2"/>
      </rPr>
      <t xml:space="preserve">eficiencia energética de instalaciones térmicas </t>
    </r>
    <r>
      <rPr>
        <sz val="8"/>
        <rFont val="Verdana"/>
        <family val="2"/>
      </rPr>
      <t xml:space="preserve"> incluyendo todas las operaciones indicadas en el Anexo 3 del PPTP</t>
    </r>
  </si>
  <si>
    <r>
      <rPr>
        <b/>
        <sz val="8"/>
        <rFont val="Verdana"/>
        <family val="2"/>
      </rPr>
      <t xml:space="preserve">Revisión y mantenimiento anual, por empresa especializada, de variador con potencia inferior a 200 kW. </t>
    </r>
    <r>
      <rPr>
        <sz val="8"/>
        <rFont val="Verdana"/>
        <family val="2"/>
      </rPr>
      <t>incluyendo sustitución de elementos recomendados por el fabricante en sus especificaciones técnicas. Así como los deplazamientos, medios auxiliares y materiales que sean necesarios para la realización de estos mantenimientos.
Los trabajos de revisión y mantenimiento de los variadores se deben desarrollar, según las operaciones indicadas en el Anexo 3 del PPTP y siempre en base a especificaciones y planes de mantenimiento del fabricante con el objeto de garantizar la máxima operatividad y fiabilidad de los equipos, detectando y evitando futuros fallos y pérdidas de producción.</t>
    </r>
  </si>
  <si>
    <r>
      <rPr>
        <b/>
        <sz val="8"/>
        <rFont val="Verdana"/>
        <family val="2"/>
      </rPr>
      <t xml:space="preserve">Revisión y mantenimiento anual, por empresa especializada, de variador con potencia superior a 200 kW. </t>
    </r>
    <r>
      <rPr>
        <sz val="8"/>
        <rFont val="Verdana"/>
        <family val="2"/>
      </rPr>
      <t>incluyendo sustitución de elementos recomendados por el fabricante en sus especificaciones técnicas. Así como los deplazamientos, medios auxiliares y materiales que sean necesarios para la realización de estos mantenimientos.
Los trabajos de revisión y mantenimiento de los variadores se deben desarrollar, según las operaciones indicadas en el Anexo 3 del PPTP y siempre en base a especificaciones y planes de mantenimiento del fabricante con el objeto de garantizar la máxima operatividad y fiabilidad de los equipos, detectando y evitando futuros fallos y pérdidas de producción.</t>
    </r>
  </si>
  <si>
    <r>
      <rPr>
        <b/>
        <sz val="8"/>
        <rFont val="Verdana"/>
        <family val="2"/>
      </rPr>
      <t>Revisión bienal de caudalímetro</t>
    </r>
    <r>
      <rPr>
        <sz val="8"/>
        <rFont val="Verdana"/>
        <family val="2"/>
      </rPr>
      <t xml:space="preserve"> por empresa especializada incluyendo informe de resultados y todos los elementos necesarios para la ejecución del trabajo.</t>
    </r>
  </si>
  <si>
    <r>
      <rPr>
        <b/>
        <sz val="8"/>
        <rFont val="Verdana"/>
        <family val="2"/>
      </rPr>
      <t>Calibración de caudalímetro patron</t>
    </r>
    <r>
      <rPr>
        <sz val="8"/>
        <rFont val="Verdana"/>
        <family val="2"/>
      </rPr>
      <t xml:space="preserve"> por empresa especializada incluyendo informe de resultados y todos los elementos necesarios para la ejecución del trabajo.</t>
    </r>
  </si>
  <si>
    <t>Servicio mensual de retén de AT, dos oficiales, incluyendo disponibilidad 24h 365días, con tiempo de presencia en el tajo &lt;2h. Incluye la dedicación de avisos de &lt; 3h efectivas en la instalación. y tiempo de atención de avisos &lt; 3 h efectivas en la instalación</t>
  </si>
  <si>
    <t>REVISIONES</t>
  </si>
  <si>
    <t>Hora de técnico especialista de variadores con atención en menos de 24/48 horas, incluyendo herramientas, utensilios, dietas y transporte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</si>
</sst>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C0A]_-;\-* #,##0.00\ [$€-C0A]_-;_-* &quot;-&quot;??\ [$€-C0A]_-;_-@_-"/>
    <numFmt numFmtId="165" formatCode="#,##0.00\ &quot;€&quot;"/>
  </numFmts>
  <fonts count="26" x14ac:knownFonts="1">
    <font>
      <sz val="11"/>
      <color theme="1"/>
      <name val="Calibri"/>
      <family val="2"/>
      <scheme val="minor"/>
    </font>
    <font>
      <sz val="11"/>
      <color theme="1"/>
      <name val="Calibri"/>
      <family val="2"/>
      <scheme val="minor"/>
    </font>
    <font>
      <sz val="11"/>
      <color rgb="FFFF0000"/>
      <name val="Calibri"/>
      <family val="2"/>
      <scheme val="minor"/>
    </font>
    <font>
      <b/>
      <i/>
      <sz val="8"/>
      <color theme="1"/>
      <name val="Arial"/>
      <family val="2"/>
    </font>
    <font>
      <b/>
      <i/>
      <sz val="8"/>
      <color rgb="FF000000"/>
      <name val="Arial"/>
      <family val="2"/>
    </font>
    <font>
      <sz val="8"/>
      <color rgb="FF000000"/>
      <name val="Verdana"/>
      <family val="2"/>
    </font>
    <font>
      <sz val="8"/>
      <color theme="1"/>
      <name val="Verdana"/>
      <family val="2"/>
    </font>
    <font>
      <sz val="8"/>
      <name val="Verdana"/>
      <family val="2"/>
    </font>
    <font>
      <sz val="8"/>
      <color theme="1"/>
      <name val="Calibri"/>
      <family val="2"/>
      <scheme val="minor"/>
    </font>
    <font>
      <sz val="10"/>
      <name val="Arial"/>
      <family val="2"/>
    </font>
    <font>
      <b/>
      <sz val="10"/>
      <name val="Arial"/>
      <family val="2"/>
    </font>
    <font>
      <sz val="8"/>
      <name val="Calibri"/>
      <family val="2"/>
      <scheme val="minor"/>
    </font>
    <font>
      <b/>
      <sz val="14"/>
      <color rgb="FFFF0000"/>
      <name val="Calibri"/>
      <family val="2"/>
      <scheme val="minor"/>
    </font>
    <font>
      <b/>
      <u/>
      <sz val="10"/>
      <name val="Arial"/>
      <family val="2"/>
    </font>
    <font>
      <sz val="10"/>
      <color theme="1"/>
      <name val="Calibri"/>
      <family val="2"/>
      <scheme val="minor"/>
    </font>
    <font>
      <b/>
      <i/>
      <sz val="8"/>
      <color rgb="FFFF0000"/>
      <name val="Arial"/>
      <family val="2"/>
    </font>
    <font>
      <b/>
      <i/>
      <sz val="8"/>
      <name val="Arial"/>
      <family val="2"/>
    </font>
    <font>
      <sz val="8"/>
      <name val="Calibri"/>
      <family val="2"/>
    </font>
    <font>
      <sz val="8"/>
      <color rgb="FF0070C0"/>
      <name val="Verdana"/>
      <family val="2"/>
    </font>
    <font>
      <b/>
      <sz val="8"/>
      <name val="Verdana"/>
      <family val="2"/>
    </font>
    <font>
      <sz val="11"/>
      <color rgb="FF0070C0"/>
      <name val="Calibri"/>
      <family val="2"/>
      <scheme val="minor"/>
    </font>
    <font>
      <b/>
      <sz val="8"/>
      <color rgb="FFFF0000"/>
      <name val="Verdana"/>
      <family val="2"/>
    </font>
    <font>
      <sz val="8"/>
      <color rgb="FFFF0000"/>
      <name val="Verdana"/>
      <family val="2"/>
    </font>
    <font>
      <b/>
      <sz val="11"/>
      <color theme="1"/>
      <name val="Verdana"/>
      <family val="2"/>
    </font>
    <font>
      <sz val="11"/>
      <name val="Calibri"/>
      <family val="2"/>
      <scheme val="minor"/>
    </font>
    <font>
      <b/>
      <sz val="11"/>
      <name val="Calibri"/>
      <family val="2"/>
      <scheme val="minor"/>
    </font>
  </fonts>
  <fills count="7">
    <fill>
      <patternFill patternType="none"/>
    </fill>
    <fill>
      <patternFill patternType="gray125"/>
    </fill>
    <fill>
      <patternFill patternType="solid">
        <fgColor rgb="FF00B0F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8"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1" fillId="0" borderId="0"/>
    <xf numFmtId="44" fontId="1" fillId="0" borderId="0" applyFont="0" applyFill="0" applyBorder="0" applyAlignment="0" applyProtection="0"/>
    <xf numFmtId="9" fontId="1" fillId="0" borderId="0" applyFont="0" applyFill="0" applyBorder="0" applyAlignment="0" applyProtection="0"/>
  </cellStyleXfs>
  <cellXfs count="79">
    <xf numFmtId="0" fontId="0" fillId="0" borderId="0" xfId="0"/>
    <xf numFmtId="164" fontId="6" fillId="0" borderId="1" xfId="0" applyNumberFormat="1" applyFont="1" applyFill="1" applyBorder="1" applyAlignment="1">
      <alignment horizontal="right" vertical="center" wrapText="1" indent="3"/>
    </xf>
    <xf numFmtId="0" fontId="8" fillId="0" borderId="0" xfId="0" applyFont="1"/>
    <xf numFmtId="0" fontId="8" fillId="0" borderId="0" xfId="0" applyFont="1" applyAlignment="1">
      <alignment horizontal="center"/>
    </xf>
    <xf numFmtId="0" fontId="8" fillId="0" borderId="0" xfId="0" applyFont="1" applyAlignment="1">
      <alignment wrapText="1"/>
    </xf>
    <xf numFmtId="0" fontId="8" fillId="0" borderId="1" xfId="0" applyFont="1" applyBorder="1"/>
    <xf numFmtId="164" fontId="12" fillId="0" borderId="0" xfId="0" applyNumberFormat="1" applyFont="1"/>
    <xf numFmtId="0" fontId="13" fillId="0" borderId="0" xfId="1" applyFont="1" applyFill="1" applyBorder="1" applyAlignment="1">
      <alignment horizontal="left" vertical="center" wrapText="1"/>
    </xf>
    <xf numFmtId="0" fontId="0" fillId="0" borderId="0" xfId="0" applyFont="1"/>
    <xf numFmtId="0" fontId="8" fillId="0" borderId="0" xfId="0" applyFont="1" applyAlignment="1">
      <alignment horizontal="center" vertical="center"/>
    </xf>
    <xf numFmtId="3" fontId="10" fillId="0" borderId="0" xfId="0" applyNumberFormat="1" applyFont="1" applyFill="1" applyAlignment="1">
      <alignment horizontal="center" vertical="center" wrapText="1"/>
    </xf>
    <xf numFmtId="0" fontId="9" fillId="0" borderId="0" xfId="1" applyFont="1" applyFill="1" applyBorder="1" applyAlignment="1">
      <alignment horizontal="left" vertical="center" wrapText="1"/>
    </xf>
    <xf numFmtId="10" fontId="0" fillId="0" borderId="0" xfId="3" applyNumberFormat="1" applyFont="1"/>
    <xf numFmtId="0" fontId="8" fillId="0" borderId="0" xfId="0" applyNumberFormat="1" applyFont="1"/>
    <xf numFmtId="0" fontId="12" fillId="0" borderId="0" xfId="0" applyNumberFormat="1" applyFont="1"/>
    <xf numFmtId="0" fontId="9" fillId="0" borderId="0" xfId="1" applyNumberFormat="1" applyFont="1" applyFill="1" applyBorder="1" applyAlignment="1">
      <alignment horizontal="left" vertical="center" wrapText="1"/>
    </xf>
    <xf numFmtId="165" fontId="8" fillId="0" borderId="0" xfId="0" applyNumberFormat="1" applyFont="1" applyAlignment="1">
      <alignment horizontal="left"/>
    </xf>
    <xf numFmtId="0" fontId="8" fillId="0" borderId="0" xfId="0" applyFont="1" applyAlignment="1">
      <alignment horizontal="left"/>
    </xf>
    <xf numFmtId="0" fontId="14" fillId="0" borderId="0" xfId="0" applyFont="1"/>
    <xf numFmtId="165" fontId="14" fillId="0" borderId="0" xfId="0" applyNumberFormat="1" applyFont="1" applyAlignment="1">
      <alignment horizontal="left"/>
    </xf>
    <xf numFmtId="0" fontId="8" fillId="0" borderId="0" xfId="0" applyFont="1" applyAlignment="1">
      <alignment horizontal="right"/>
    </xf>
    <xf numFmtId="0" fontId="2" fillId="0" borderId="0" xfId="0" applyFont="1"/>
    <xf numFmtId="0" fontId="2" fillId="0" borderId="0" xfId="0" applyFont="1" applyAlignment="1">
      <alignment horizontal="center"/>
    </xf>
    <xf numFmtId="0" fontId="9" fillId="0" borderId="0" xfId="1" applyFont="1" applyFill="1" applyBorder="1" applyAlignment="1">
      <alignment horizontal="left" vertical="center" wrapText="1"/>
    </xf>
    <xf numFmtId="0" fontId="0" fillId="0" borderId="0" xfId="0" applyAlignment="1">
      <alignment horizontal="center" vertical="center"/>
    </xf>
    <xf numFmtId="164" fontId="6" fillId="3" borderId="1" xfId="0" applyNumberFormat="1" applyFont="1" applyFill="1" applyBorder="1" applyAlignment="1">
      <alignment horizontal="right" vertical="center" wrapText="1" indent="3"/>
    </xf>
    <xf numFmtId="10" fontId="8" fillId="0" borderId="0" xfId="3" applyNumberFormat="1" applyFont="1"/>
    <xf numFmtId="10" fontId="12" fillId="0" borderId="0" xfId="3" applyNumberFormat="1" applyFont="1"/>
    <xf numFmtId="10" fontId="9" fillId="0" borderId="0" xfId="3" applyNumberFormat="1" applyFont="1" applyFill="1" applyBorder="1" applyAlignment="1">
      <alignment horizontal="left" vertical="center" wrapText="1"/>
    </xf>
    <xf numFmtId="10" fontId="8" fillId="0" borderId="0" xfId="3" applyNumberFormat="1" applyFont="1" applyAlignment="1">
      <alignment horizontal="left"/>
    </xf>
    <xf numFmtId="10" fontId="14" fillId="0" borderId="0" xfId="3" applyNumberFormat="1" applyFont="1" applyAlignment="1">
      <alignment horizontal="left"/>
    </xf>
    <xf numFmtId="44" fontId="2" fillId="0" borderId="0" xfId="2" applyFont="1"/>
    <xf numFmtId="0" fontId="8" fillId="3" borderId="1" xfId="0" applyFont="1" applyFill="1" applyBorder="1"/>
    <xf numFmtId="44" fontId="8" fillId="3" borderId="1" xfId="2" applyFont="1" applyFill="1" applyBorder="1"/>
    <xf numFmtId="0" fontId="8" fillId="3" borderId="1" xfId="0" applyFont="1" applyFill="1" applyBorder="1" applyAlignment="1">
      <alignment wrapText="1"/>
    </xf>
    <xf numFmtId="44" fontId="6" fillId="3" borderId="1" xfId="2" applyFont="1" applyFill="1" applyBorder="1" applyAlignment="1">
      <alignment horizontal="right" vertical="center" wrapText="1" indent="3"/>
    </xf>
    <xf numFmtId="0" fontId="8" fillId="4" borderId="1" xfId="0" applyFont="1" applyFill="1" applyBorder="1" applyAlignment="1">
      <alignment horizontal="center" vertical="center"/>
    </xf>
    <xf numFmtId="0" fontId="6" fillId="4" borderId="1" xfId="0" applyFont="1" applyFill="1" applyBorder="1" applyAlignment="1">
      <alignment horizontal="center" vertical="center" wrapText="1"/>
    </xf>
    <xf numFmtId="164" fontId="6" fillId="4" borderId="1" xfId="0" applyNumberFormat="1" applyFont="1" applyFill="1" applyBorder="1" applyAlignment="1">
      <alignment horizontal="right" vertical="center" wrapText="1" indent="3"/>
    </xf>
    <xf numFmtId="10" fontId="6" fillId="4" borderId="1" xfId="3" applyNumberFormat="1" applyFont="1" applyFill="1" applyBorder="1" applyAlignment="1">
      <alignment horizontal="right" vertical="center" wrapText="1" indent="3"/>
    </xf>
    <xf numFmtId="0" fontId="6" fillId="4" borderId="1" xfId="0" applyNumberFormat="1" applyFont="1" applyFill="1" applyBorder="1" applyAlignment="1">
      <alignment horizontal="right" vertical="center" wrapText="1" indent="3"/>
    </xf>
    <xf numFmtId="0" fontId="7" fillId="4" borderId="1" xfId="0" applyFont="1" applyFill="1" applyBorder="1" applyAlignment="1">
      <alignment horizontal="justify" vertical="center" wrapText="1"/>
    </xf>
    <xf numFmtId="164" fontId="7" fillId="4" borderId="1" xfId="0" applyNumberFormat="1" applyFont="1" applyFill="1" applyBorder="1" applyAlignment="1">
      <alignment horizontal="right" vertical="center" wrapText="1" indent="3"/>
    </xf>
    <xf numFmtId="0" fontId="5" fillId="4" borderId="1" xfId="0" applyFont="1" applyFill="1" applyBorder="1" applyAlignment="1">
      <alignment horizontal="center" vertical="center"/>
    </xf>
    <xf numFmtId="0" fontId="0" fillId="4" borderId="1" xfId="0" applyFill="1" applyBorder="1" applyAlignment="1">
      <alignment horizontal="center" vertical="center"/>
    </xf>
    <xf numFmtId="0" fontId="3" fillId="5" borderId="1" xfId="0" applyFont="1" applyFill="1" applyBorder="1" applyAlignment="1">
      <alignment horizontal="center" vertical="center"/>
    </xf>
    <xf numFmtId="10" fontId="4" fillId="5" borderId="1" xfId="3"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5" borderId="1" xfId="0" applyNumberFormat="1" applyFont="1" applyFill="1" applyBorder="1" applyAlignment="1">
      <alignment horizontal="center" vertical="center" wrapText="1"/>
    </xf>
    <xf numFmtId="0" fontId="16" fillId="5" borderId="1" xfId="0" applyFont="1" applyFill="1" applyBorder="1" applyAlignment="1">
      <alignment horizontal="center" vertical="center"/>
    </xf>
    <xf numFmtId="0" fontId="17" fillId="4" borderId="1" xfId="0" applyFont="1" applyFill="1" applyBorder="1" applyAlignment="1">
      <alignment horizontal="right" vertical="center" indent="3"/>
    </xf>
    <xf numFmtId="0" fontId="0" fillId="6" borderId="1" xfId="0" applyFill="1" applyBorder="1" applyAlignment="1">
      <alignment horizontal="center" vertical="center"/>
    </xf>
    <xf numFmtId="0" fontId="8" fillId="6" borderId="1" xfId="0" applyFont="1" applyFill="1" applyBorder="1" applyAlignment="1">
      <alignment horizontal="center" vertical="center"/>
    </xf>
    <xf numFmtId="0" fontId="3" fillId="6" borderId="1" xfId="0" applyFont="1" applyFill="1" applyBorder="1" applyAlignment="1">
      <alignment vertical="center"/>
    </xf>
    <xf numFmtId="0" fontId="16" fillId="6" borderId="1" xfId="0" applyFont="1" applyFill="1" applyBorder="1" applyAlignment="1">
      <alignment vertical="center"/>
    </xf>
    <xf numFmtId="10" fontId="3" fillId="6" borderId="1" xfId="3" applyNumberFormat="1" applyFont="1" applyFill="1" applyBorder="1" applyAlignment="1">
      <alignment vertical="center"/>
    </xf>
    <xf numFmtId="44" fontId="3" fillId="6" borderId="1" xfId="2" applyFont="1" applyFill="1" applyBorder="1" applyAlignment="1">
      <alignment vertical="center"/>
    </xf>
    <xf numFmtId="0" fontId="20" fillId="4" borderId="1" xfId="0" applyFont="1" applyFill="1" applyBorder="1" applyAlignment="1">
      <alignment horizontal="center" vertical="center"/>
    </xf>
    <xf numFmtId="0" fontId="18" fillId="4" borderId="1" xfId="0" applyFont="1" applyFill="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center" vertical="center" wrapText="1"/>
    </xf>
    <xf numFmtId="10" fontId="24" fillId="0" borderId="0" xfId="3" applyNumberFormat="1" applyFont="1"/>
    <xf numFmtId="164" fontId="24" fillId="0" borderId="0" xfId="0" applyNumberFormat="1" applyFont="1"/>
    <xf numFmtId="0" fontId="0" fillId="0" borderId="0" xfId="0" applyFont="1" applyAlignment="1">
      <alignment horizontal="center"/>
    </xf>
    <xf numFmtId="164" fontId="25" fillId="0" borderId="0" xfId="0" applyNumberFormat="1" applyFont="1"/>
    <xf numFmtId="10" fontId="25" fillId="0" borderId="0" xfId="3" applyNumberFormat="1" applyFont="1" applyFill="1"/>
    <xf numFmtId="164" fontId="25" fillId="0" borderId="0" xfId="0" applyNumberFormat="1" applyFont="1" applyFill="1"/>
    <xf numFmtId="164" fontId="23" fillId="0" borderId="0" xfId="0" applyNumberFormat="1" applyFont="1" applyFill="1" applyBorder="1" applyAlignment="1">
      <alignment horizontal="center" vertical="center" wrapText="1"/>
    </xf>
    <xf numFmtId="0" fontId="9" fillId="0" borderId="0" xfId="1" applyFont="1" applyFill="1" applyBorder="1" applyAlignment="1">
      <alignment horizontal="left" vertical="center" wrapText="1"/>
    </xf>
    <xf numFmtId="44" fontId="15" fillId="3" borderId="1" xfId="2" applyFont="1" applyFill="1" applyBorder="1" applyAlignment="1">
      <alignment horizontal="center" vertical="center" wrapText="1"/>
    </xf>
    <xf numFmtId="0" fontId="4" fillId="5" borderId="1"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4" fillId="5" borderId="1" xfId="0" applyNumberFormat="1" applyFont="1" applyFill="1" applyBorder="1" applyAlignment="1">
      <alignment horizontal="center" vertical="center" wrapText="1"/>
    </xf>
    <xf numFmtId="0" fontId="3" fillId="6" borderId="2" xfId="0" applyFont="1" applyFill="1" applyBorder="1" applyAlignment="1">
      <alignment horizontal="left" vertical="center"/>
    </xf>
    <xf numFmtId="0" fontId="3" fillId="6" borderId="4" xfId="0" applyFont="1" applyFill="1" applyBorder="1" applyAlignment="1">
      <alignment horizontal="left" vertical="center"/>
    </xf>
    <xf numFmtId="0" fontId="3" fillId="6" borderId="3" xfId="0" applyFont="1" applyFill="1" applyBorder="1" applyAlignment="1">
      <alignment horizontal="left" vertical="center"/>
    </xf>
    <xf numFmtId="0" fontId="4" fillId="2"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16" fillId="5" borderId="1" xfId="0" applyFont="1" applyFill="1" applyBorder="1" applyAlignment="1">
      <alignment horizontal="center" vertical="center" wrapText="1"/>
    </xf>
  </cellXfs>
  <cellStyles count="4">
    <cellStyle name="Moneda" xfId="2" builtinId="4"/>
    <cellStyle name="Normal" xfId="0" builtinId="0"/>
    <cellStyle name="Normal 2" xfId="1" xr:uid="{82ADA589-CE55-4BED-BF5D-2FC81E6E7521}"/>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Lorenzo Galán, María Fernanda" id="{0CCF1ABF-8280-411B-988B-5D1B7976293C}" userId="S::mflorenzo@canal.madrid::8cc90d8c-6fd6-4645-a9a8-be68f2980f60"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2" dT="2024-05-21T07:57:07.61" personId="{0CCF1ABF-8280-411B-988B-5D1B7976293C}" id="{E249D65F-FC4C-45D1-8535-8C5C3A1D49F3}">
    <text>Para 4 años</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C70327-5BC2-4F1A-A3BA-50B49F991237}">
  <sheetPr codeName="Hoja1">
    <pageSetUpPr fitToPage="1"/>
  </sheetPr>
  <dimension ref="A1:V71"/>
  <sheetViews>
    <sheetView tabSelected="1" topLeftCell="A35" zoomScaleNormal="100" workbookViewId="0">
      <selection activeCell="F45" sqref="F45"/>
    </sheetView>
  </sheetViews>
  <sheetFormatPr baseColWidth="10" defaultRowHeight="15" x14ac:dyDescent="0.25"/>
  <cols>
    <col min="1" max="1" width="9.5703125" style="24" customWidth="1"/>
    <col min="2" max="2" width="11" style="24" hidden="1" customWidth="1"/>
    <col min="3" max="3" width="6.85546875" style="9" hidden="1" customWidth="1"/>
    <col min="4" max="4" width="8.42578125" style="3" customWidth="1"/>
    <col min="5" max="5" width="65.42578125" style="4" customWidth="1"/>
    <col min="6" max="6" width="15" style="2" customWidth="1"/>
    <col min="7" max="7" width="20" style="2" customWidth="1"/>
    <col min="8" max="8" width="18.140625" style="2" customWidth="1"/>
    <col min="9" max="9" width="16.28515625" style="26" customWidth="1"/>
    <col min="10" max="10" width="23.140625" style="26" customWidth="1"/>
    <col min="11" max="11" width="25.85546875" style="2" customWidth="1"/>
    <col min="12" max="12" width="7.7109375" style="2" customWidth="1"/>
    <col min="13" max="13" width="10.7109375" style="13" customWidth="1"/>
    <col min="14" max="14" width="19.140625" style="13" customWidth="1"/>
    <col min="15" max="15" width="22" style="13" customWidth="1"/>
    <col min="16" max="16" width="17.7109375" style="13" customWidth="1"/>
    <col min="17" max="17" width="29.28515625" style="2" hidden="1" customWidth="1"/>
    <col min="18" max="18" width="24.28515625" style="22" customWidth="1"/>
    <col min="19" max="19" width="25.7109375" style="31" customWidth="1"/>
    <col min="20" max="20" width="30.85546875" customWidth="1"/>
  </cols>
  <sheetData>
    <row r="1" spans="1:22" x14ac:dyDescent="0.25">
      <c r="A1" s="77" t="s">
        <v>29</v>
      </c>
      <c r="B1" s="77" t="s">
        <v>30</v>
      </c>
      <c r="C1" s="77" t="s">
        <v>28</v>
      </c>
      <c r="D1" s="45"/>
      <c r="E1" s="78" t="s">
        <v>0</v>
      </c>
      <c r="F1" s="49" t="s">
        <v>1</v>
      </c>
      <c r="G1" s="78" t="s">
        <v>2</v>
      </c>
      <c r="H1" s="70" t="s">
        <v>3</v>
      </c>
      <c r="I1" s="46" t="s">
        <v>17</v>
      </c>
      <c r="J1" s="46" t="s">
        <v>22</v>
      </c>
      <c r="K1" s="47" t="s">
        <v>21</v>
      </c>
      <c r="L1" s="70" t="s">
        <v>13</v>
      </c>
      <c r="M1" s="72" t="s">
        <v>14</v>
      </c>
      <c r="N1" s="72" t="s">
        <v>18</v>
      </c>
      <c r="O1" s="48" t="s">
        <v>16</v>
      </c>
      <c r="P1" s="72" t="s">
        <v>15</v>
      </c>
      <c r="Q1" s="76" t="s">
        <v>9</v>
      </c>
      <c r="R1" s="71" t="s">
        <v>19</v>
      </c>
      <c r="S1" s="69" t="s">
        <v>20</v>
      </c>
      <c r="T1" s="71"/>
    </row>
    <row r="2" spans="1:22" x14ac:dyDescent="0.25">
      <c r="A2" s="77"/>
      <c r="B2" s="77"/>
      <c r="C2" s="77"/>
      <c r="D2" s="45"/>
      <c r="E2" s="78"/>
      <c r="F2" s="49" t="s">
        <v>4</v>
      </c>
      <c r="G2" s="78"/>
      <c r="H2" s="70"/>
      <c r="I2" s="46"/>
      <c r="J2" s="46"/>
      <c r="K2" s="47"/>
      <c r="L2" s="70"/>
      <c r="M2" s="72"/>
      <c r="N2" s="72"/>
      <c r="O2" s="48"/>
      <c r="P2" s="72"/>
      <c r="Q2" s="76"/>
      <c r="R2" s="71"/>
      <c r="S2" s="69"/>
      <c r="T2" s="71"/>
    </row>
    <row r="3" spans="1:22" ht="15.75" customHeight="1" x14ac:dyDescent="0.25">
      <c r="A3" s="51"/>
      <c r="B3" s="51"/>
      <c r="C3" s="52"/>
      <c r="D3" s="73" t="s">
        <v>68</v>
      </c>
      <c r="E3" s="74"/>
      <c r="F3" s="74"/>
      <c r="G3" s="74"/>
      <c r="H3" s="74"/>
      <c r="I3" s="74"/>
      <c r="J3" s="75"/>
      <c r="K3" s="53"/>
      <c r="L3" s="53"/>
      <c r="M3" s="53"/>
      <c r="N3" s="53"/>
      <c r="O3" s="53"/>
      <c r="P3" s="53"/>
      <c r="Q3" s="53"/>
      <c r="R3" s="53"/>
      <c r="S3" s="56"/>
      <c r="T3" s="53"/>
    </row>
    <row r="4" spans="1:22" ht="31.5" x14ac:dyDescent="0.25">
      <c r="A4" s="44">
        <v>1</v>
      </c>
      <c r="B4" s="44"/>
      <c r="C4" s="43"/>
      <c r="D4" s="43" t="s">
        <v>5</v>
      </c>
      <c r="E4" s="41" t="s">
        <v>33</v>
      </c>
      <c r="F4" s="50">
        <v>36</v>
      </c>
      <c r="G4" s="42">
        <v>150</v>
      </c>
      <c r="H4" s="38">
        <f>+G4*F4</f>
        <v>5400</v>
      </c>
      <c r="I4" s="39"/>
      <c r="J4" s="38"/>
      <c r="K4" s="38">
        <f>+H4*(1-I4)</f>
        <v>5400</v>
      </c>
      <c r="L4" s="38" t="s">
        <v>12</v>
      </c>
      <c r="M4" s="40"/>
      <c r="N4" s="40"/>
      <c r="O4" s="40"/>
      <c r="P4" s="40"/>
      <c r="Q4" s="1"/>
      <c r="R4" s="25"/>
      <c r="S4" s="35"/>
      <c r="T4" s="25"/>
      <c r="U4" s="22"/>
      <c r="V4" s="21"/>
    </row>
    <row r="5" spans="1:22" ht="21" x14ac:dyDescent="0.25">
      <c r="A5" s="44">
        <v>2</v>
      </c>
      <c r="B5" s="44"/>
      <c r="C5" s="43"/>
      <c r="D5" s="43" t="s">
        <v>5</v>
      </c>
      <c r="E5" s="41" t="s">
        <v>34</v>
      </c>
      <c r="F5" s="50">
        <v>68</v>
      </c>
      <c r="G5" s="42">
        <v>80</v>
      </c>
      <c r="H5" s="38">
        <f>+G5*F5</f>
        <v>5440</v>
      </c>
      <c r="I5" s="39"/>
      <c r="J5" s="38"/>
      <c r="K5" s="38">
        <f>+H5*(1-I5)</f>
        <v>5440</v>
      </c>
      <c r="L5" s="38" t="s">
        <v>12</v>
      </c>
      <c r="M5" s="40"/>
      <c r="N5" s="40"/>
      <c r="O5" s="40"/>
      <c r="P5" s="40"/>
      <c r="Q5" s="1"/>
      <c r="R5" s="25"/>
      <c r="S5" s="35"/>
      <c r="T5" s="25"/>
      <c r="U5" s="22"/>
      <c r="V5" s="21"/>
    </row>
    <row r="6" spans="1:22" ht="117.75" customHeight="1" x14ac:dyDescent="0.25">
      <c r="A6" s="44">
        <v>3</v>
      </c>
      <c r="B6" s="44"/>
      <c r="C6" s="43"/>
      <c r="D6" s="43" t="s">
        <v>5</v>
      </c>
      <c r="E6" s="41" t="s">
        <v>48</v>
      </c>
      <c r="F6" s="50">
        <v>16</v>
      </c>
      <c r="G6" s="42">
        <v>300</v>
      </c>
      <c r="H6" s="38">
        <f t="shared" ref="H6:H24" si="0">+G6*F6</f>
        <v>4800</v>
      </c>
      <c r="I6" s="39"/>
      <c r="J6" s="38"/>
      <c r="K6" s="38">
        <f t="shared" ref="K6:K24" si="1">+H6*(1-I6)</f>
        <v>4800</v>
      </c>
      <c r="L6" s="38" t="s">
        <v>12</v>
      </c>
      <c r="M6" s="40"/>
      <c r="N6" s="40"/>
      <c r="O6" s="40"/>
      <c r="P6" s="40"/>
      <c r="Q6" s="1"/>
      <c r="R6" s="25"/>
      <c r="S6" s="35"/>
      <c r="T6" s="25"/>
      <c r="U6" s="22"/>
      <c r="V6" s="21"/>
    </row>
    <row r="7" spans="1:22" ht="40.5" customHeight="1" x14ac:dyDescent="0.25">
      <c r="A7" s="44">
        <v>4</v>
      </c>
      <c r="B7" s="44"/>
      <c r="C7" s="43"/>
      <c r="D7" s="43" t="s">
        <v>5</v>
      </c>
      <c r="E7" s="41" t="s">
        <v>49</v>
      </c>
      <c r="F7" s="50">
        <v>100</v>
      </c>
      <c r="G7" s="42">
        <v>150</v>
      </c>
      <c r="H7" s="38">
        <f>+G7*F7</f>
        <v>15000</v>
      </c>
      <c r="I7" s="39"/>
      <c r="J7" s="38"/>
      <c r="K7" s="38">
        <f>+H7*(1-I7)</f>
        <v>15000</v>
      </c>
      <c r="L7" s="38" t="s">
        <v>12</v>
      </c>
      <c r="M7" s="40"/>
      <c r="N7" s="40"/>
      <c r="O7" s="40"/>
      <c r="P7" s="40"/>
      <c r="Q7" s="1"/>
      <c r="R7" s="25"/>
      <c r="S7" s="35"/>
      <c r="T7" s="25"/>
      <c r="U7" s="22"/>
      <c r="V7" s="21"/>
    </row>
    <row r="8" spans="1:22" ht="100.5" customHeight="1" x14ac:dyDescent="0.25">
      <c r="A8" s="44">
        <v>5</v>
      </c>
      <c r="B8" s="44"/>
      <c r="C8" s="43"/>
      <c r="D8" s="43" t="s">
        <v>5</v>
      </c>
      <c r="E8" s="41" t="s">
        <v>50</v>
      </c>
      <c r="F8" s="50">
        <v>23</v>
      </c>
      <c r="G8" s="42">
        <v>300</v>
      </c>
      <c r="H8" s="38">
        <f t="shared" si="0"/>
        <v>6900</v>
      </c>
      <c r="I8" s="39"/>
      <c r="J8" s="38"/>
      <c r="K8" s="38">
        <f t="shared" si="1"/>
        <v>6900</v>
      </c>
      <c r="L8" s="38" t="s">
        <v>12</v>
      </c>
      <c r="M8" s="40"/>
      <c r="N8" s="40"/>
      <c r="O8" s="40"/>
      <c r="P8" s="40"/>
      <c r="Q8" s="1"/>
      <c r="R8" s="25"/>
      <c r="S8" s="35"/>
      <c r="T8" s="25"/>
      <c r="U8" s="22"/>
      <c r="V8" s="21"/>
    </row>
    <row r="9" spans="1:22" ht="38.25" customHeight="1" x14ac:dyDescent="0.25">
      <c r="A9" s="44">
        <v>6</v>
      </c>
      <c r="B9" s="44"/>
      <c r="C9" s="43"/>
      <c r="D9" s="43" t="s">
        <v>5</v>
      </c>
      <c r="E9" s="41" t="s">
        <v>51</v>
      </c>
      <c r="F9" s="50">
        <v>48</v>
      </c>
      <c r="G9" s="42">
        <v>200</v>
      </c>
      <c r="H9" s="38">
        <f>+G9*F9</f>
        <v>9600</v>
      </c>
      <c r="I9" s="39"/>
      <c r="J9" s="38"/>
      <c r="K9" s="38">
        <f>+H9*(1-I9)</f>
        <v>9600</v>
      </c>
      <c r="L9" s="38" t="s">
        <v>12</v>
      </c>
      <c r="M9" s="40"/>
      <c r="N9" s="40"/>
      <c r="O9" s="40"/>
      <c r="P9" s="40"/>
      <c r="Q9" s="1"/>
      <c r="R9" s="25"/>
      <c r="S9" s="35"/>
      <c r="T9" s="25"/>
      <c r="U9" s="22"/>
      <c r="V9" s="21"/>
    </row>
    <row r="10" spans="1:22" ht="94.5" x14ac:dyDescent="0.25">
      <c r="A10" s="44">
        <v>7</v>
      </c>
      <c r="B10" s="44"/>
      <c r="C10" s="43"/>
      <c r="D10" s="43" t="s">
        <v>5</v>
      </c>
      <c r="E10" s="41" t="s">
        <v>52</v>
      </c>
      <c r="F10" s="50">
        <v>7</v>
      </c>
      <c r="G10" s="42">
        <v>800</v>
      </c>
      <c r="H10" s="38">
        <f t="shared" si="0"/>
        <v>5600</v>
      </c>
      <c r="I10" s="39"/>
      <c r="J10" s="38"/>
      <c r="K10" s="38">
        <f t="shared" si="1"/>
        <v>5600</v>
      </c>
      <c r="L10" s="38" t="s">
        <v>12</v>
      </c>
      <c r="M10" s="40"/>
      <c r="N10" s="40"/>
      <c r="O10" s="40"/>
      <c r="P10" s="40"/>
      <c r="Q10" s="1"/>
      <c r="R10" s="25"/>
      <c r="S10" s="35"/>
      <c r="T10" s="25"/>
      <c r="U10" s="22"/>
      <c r="V10" s="21"/>
    </row>
    <row r="11" spans="1:22" ht="94.5" x14ac:dyDescent="0.25">
      <c r="A11" s="44">
        <v>8</v>
      </c>
      <c r="B11" s="44"/>
      <c r="C11" s="43"/>
      <c r="D11" s="43" t="s">
        <v>5</v>
      </c>
      <c r="E11" s="41" t="s">
        <v>53</v>
      </c>
      <c r="F11" s="50">
        <v>6</v>
      </c>
      <c r="G11" s="42">
        <v>400</v>
      </c>
      <c r="H11" s="38">
        <f t="shared" ref="H11:H12" si="2">+G11*F11</f>
        <v>2400</v>
      </c>
      <c r="I11" s="39"/>
      <c r="J11" s="38"/>
      <c r="K11" s="38">
        <f t="shared" ref="K11:K12" si="3">+H11*(1-I11)</f>
        <v>2400</v>
      </c>
      <c r="L11" s="38" t="s">
        <v>12</v>
      </c>
      <c r="M11" s="40"/>
      <c r="N11" s="40"/>
      <c r="O11" s="40"/>
      <c r="P11" s="40"/>
      <c r="Q11" s="1"/>
      <c r="R11" s="25"/>
      <c r="S11" s="35"/>
      <c r="T11" s="25"/>
      <c r="U11" s="22"/>
      <c r="V11" s="21"/>
    </row>
    <row r="12" spans="1:22" ht="94.5" x14ac:dyDescent="0.25">
      <c r="A12" s="44">
        <v>9</v>
      </c>
      <c r="B12" s="44"/>
      <c r="C12" s="43"/>
      <c r="D12" s="43" t="s">
        <v>5</v>
      </c>
      <c r="E12" s="41" t="s">
        <v>35</v>
      </c>
      <c r="F12" s="50">
        <v>28</v>
      </c>
      <c r="G12" s="42">
        <v>250</v>
      </c>
      <c r="H12" s="38">
        <f t="shared" si="2"/>
        <v>7000</v>
      </c>
      <c r="I12" s="39"/>
      <c r="J12" s="38"/>
      <c r="K12" s="38">
        <f t="shared" si="3"/>
        <v>7000</v>
      </c>
      <c r="L12" s="38" t="s">
        <v>12</v>
      </c>
      <c r="M12" s="40"/>
      <c r="N12" s="40"/>
      <c r="O12" s="40"/>
      <c r="P12" s="40"/>
      <c r="Q12" s="1"/>
      <c r="R12" s="25"/>
      <c r="S12" s="35"/>
      <c r="T12" s="25"/>
      <c r="U12" s="22"/>
      <c r="V12" s="21"/>
    </row>
    <row r="13" spans="1:22" ht="84" x14ac:dyDescent="0.25">
      <c r="A13" s="44">
        <v>10</v>
      </c>
      <c r="B13" s="44"/>
      <c r="C13" s="43"/>
      <c r="D13" s="43" t="s">
        <v>5</v>
      </c>
      <c r="E13" s="41" t="s">
        <v>55</v>
      </c>
      <c r="F13" s="50">
        <v>13</v>
      </c>
      <c r="G13" s="42">
        <v>350</v>
      </c>
      <c r="H13" s="38">
        <f t="shared" si="0"/>
        <v>4550</v>
      </c>
      <c r="I13" s="39"/>
      <c r="J13" s="38"/>
      <c r="K13" s="38">
        <f t="shared" si="1"/>
        <v>4550</v>
      </c>
      <c r="L13" s="38" t="s">
        <v>12</v>
      </c>
      <c r="M13" s="40"/>
      <c r="N13" s="40"/>
      <c r="O13" s="40"/>
      <c r="P13" s="40"/>
      <c r="Q13" s="1"/>
      <c r="R13" s="25"/>
      <c r="S13" s="35"/>
      <c r="T13" s="25"/>
      <c r="U13" s="22"/>
      <c r="V13" s="21"/>
    </row>
    <row r="14" spans="1:22" ht="84" x14ac:dyDescent="0.25">
      <c r="A14" s="44">
        <v>11</v>
      </c>
      <c r="B14" s="44"/>
      <c r="C14" s="43"/>
      <c r="D14" s="43" t="s">
        <v>5</v>
      </c>
      <c r="E14" s="41" t="s">
        <v>54</v>
      </c>
      <c r="F14" s="50">
        <v>15</v>
      </c>
      <c r="G14" s="42">
        <v>400</v>
      </c>
      <c r="H14" s="38">
        <f t="shared" si="0"/>
        <v>6000</v>
      </c>
      <c r="I14" s="39"/>
      <c r="J14" s="38"/>
      <c r="K14" s="38">
        <f t="shared" si="1"/>
        <v>6000</v>
      </c>
      <c r="L14" s="38" t="s">
        <v>12</v>
      </c>
      <c r="M14" s="40"/>
      <c r="N14" s="40"/>
      <c r="O14" s="40"/>
      <c r="P14" s="40"/>
      <c r="Q14" s="1"/>
      <c r="R14" s="25"/>
      <c r="S14" s="35"/>
      <c r="T14" s="25"/>
      <c r="U14" s="22"/>
      <c r="V14" s="21"/>
    </row>
    <row r="15" spans="1:22" ht="84" x14ac:dyDescent="0.25">
      <c r="A15" s="44">
        <v>12</v>
      </c>
      <c r="B15" s="44"/>
      <c r="C15" s="43"/>
      <c r="D15" s="43" t="s">
        <v>5</v>
      </c>
      <c r="E15" s="41" t="s">
        <v>56</v>
      </c>
      <c r="F15" s="50">
        <v>4</v>
      </c>
      <c r="G15" s="42">
        <v>500</v>
      </c>
      <c r="H15" s="38">
        <f t="shared" si="0"/>
        <v>2000</v>
      </c>
      <c r="I15" s="39"/>
      <c r="J15" s="38"/>
      <c r="K15" s="38">
        <f t="shared" si="1"/>
        <v>2000</v>
      </c>
      <c r="L15" s="38" t="s">
        <v>12</v>
      </c>
      <c r="M15" s="40"/>
      <c r="N15" s="40"/>
      <c r="O15" s="40"/>
      <c r="P15" s="40"/>
      <c r="Q15" s="1"/>
      <c r="R15" s="25"/>
      <c r="S15" s="35"/>
      <c r="T15" s="25"/>
      <c r="U15" s="22"/>
      <c r="V15" s="21"/>
    </row>
    <row r="16" spans="1:22" ht="21" x14ac:dyDescent="0.25">
      <c r="A16" s="44">
        <v>13</v>
      </c>
      <c r="B16" s="44"/>
      <c r="C16" s="43"/>
      <c r="D16" s="43" t="s">
        <v>5</v>
      </c>
      <c r="E16" s="41" t="s">
        <v>57</v>
      </c>
      <c r="F16" s="50">
        <v>100</v>
      </c>
      <c r="G16" s="42">
        <v>300</v>
      </c>
      <c r="H16" s="38">
        <f>+G16*F16</f>
        <v>30000</v>
      </c>
      <c r="I16" s="39"/>
      <c r="J16" s="38"/>
      <c r="K16" s="38">
        <f>+H16*(1-I16)</f>
        <v>30000</v>
      </c>
      <c r="L16" s="38" t="s">
        <v>12</v>
      </c>
      <c r="M16" s="40"/>
      <c r="N16" s="40"/>
      <c r="O16" s="40"/>
      <c r="P16" s="40"/>
      <c r="Q16" s="1"/>
      <c r="R16" s="25"/>
      <c r="S16" s="35"/>
      <c r="T16" s="25"/>
      <c r="U16" s="22"/>
      <c r="V16" s="21"/>
    </row>
    <row r="17" spans="1:22" ht="94.5" x14ac:dyDescent="0.25">
      <c r="A17" s="44">
        <v>14</v>
      </c>
      <c r="B17" s="57"/>
      <c r="C17" s="58"/>
      <c r="D17" s="59" t="s">
        <v>5</v>
      </c>
      <c r="E17" s="41" t="s">
        <v>58</v>
      </c>
      <c r="F17" s="50">
        <v>560</v>
      </c>
      <c r="G17" s="42">
        <v>8</v>
      </c>
      <c r="H17" s="38">
        <f t="shared" si="0"/>
        <v>4480</v>
      </c>
      <c r="I17" s="39"/>
      <c r="J17" s="38"/>
      <c r="K17" s="38">
        <f t="shared" si="1"/>
        <v>4480</v>
      </c>
      <c r="L17" s="38" t="s">
        <v>12</v>
      </c>
      <c r="M17" s="40"/>
      <c r="N17" s="40"/>
      <c r="O17" s="40"/>
      <c r="P17" s="40"/>
      <c r="Q17" s="1"/>
      <c r="R17" s="25"/>
      <c r="S17" s="35"/>
      <c r="T17" s="25"/>
      <c r="U17" s="22"/>
      <c r="V17" s="21"/>
    </row>
    <row r="18" spans="1:22" ht="73.5" x14ac:dyDescent="0.25">
      <c r="A18" s="44">
        <v>15</v>
      </c>
      <c r="B18" s="57"/>
      <c r="C18" s="58"/>
      <c r="D18" s="59" t="s">
        <v>5</v>
      </c>
      <c r="E18" s="41" t="s">
        <v>36</v>
      </c>
      <c r="F18" s="50">
        <v>120</v>
      </c>
      <c r="G18" s="42">
        <v>10</v>
      </c>
      <c r="H18" s="38">
        <f t="shared" ref="H18:H19" si="4">+G18*F18</f>
        <v>1200</v>
      </c>
      <c r="I18" s="39"/>
      <c r="J18" s="38"/>
      <c r="K18" s="38">
        <f t="shared" ref="K18:K19" si="5">+H18*(1-I18)</f>
        <v>1200</v>
      </c>
      <c r="L18" s="38" t="s">
        <v>12</v>
      </c>
      <c r="M18" s="40"/>
      <c r="N18" s="40"/>
      <c r="O18" s="40"/>
      <c r="P18" s="40"/>
      <c r="Q18" s="1"/>
      <c r="R18" s="25"/>
      <c r="S18" s="35"/>
      <c r="T18" s="25"/>
      <c r="U18" s="22"/>
      <c r="V18" s="21"/>
    </row>
    <row r="19" spans="1:22" ht="94.5" x14ac:dyDescent="0.25">
      <c r="A19" s="44">
        <v>16</v>
      </c>
      <c r="B19" s="57"/>
      <c r="C19" s="58"/>
      <c r="D19" s="59" t="s">
        <v>5</v>
      </c>
      <c r="E19" s="41" t="s">
        <v>59</v>
      </c>
      <c r="F19" s="50">
        <v>20</v>
      </c>
      <c r="G19" s="42">
        <v>50</v>
      </c>
      <c r="H19" s="38">
        <f t="shared" si="4"/>
        <v>1000</v>
      </c>
      <c r="I19" s="39"/>
      <c r="J19" s="38"/>
      <c r="K19" s="38">
        <f t="shared" si="5"/>
        <v>1000</v>
      </c>
      <c r="L19" s="38" t="s">
        <v>12</v>
      </c>
      <c r="M19" s="40"/>
      <c r="N19" s="40"/>
      <c r="O19" s="40"/>
      <c r="P19" s="40"/>
      <c r="Q19" s="1"/>
      <c r="R19" s="25"/>
      <c r="S19" s="35"/>
      <c r="T19" s="25"/>
      <c r="U19" s="22"/>
      <c r="V19" s="21"/>
    </row>
    <row r="20" spans="1:22" ht="31.5" x14ac:dyDescent="0.25">
      <c r="A20" s="44">
        <v>17</v>
      </c>
      <c r="B20" s="44"/>
      <c r="C20" s="43"/>
      <c r="D20" s="59" t="s">
        <v>5</v>
      </c>
      <c r="E20" s="41" t="s">
        <v>60</v>
      </c>
      <c r="F20" s="50">
        <v>4</v>
      </c>
      <c r="G20" s="42">
        <v>150</v>
      </c>
      <c r="H20" s="38">
        <f t="shared" si="0"/>
        <v>600</v>
      </c>
      <c r="I20" s="39"/>
      <c r="J20" s="38"/>
      <c r="K20" s="38">
        <f t="shared" si="1"/>
        <v>600</v>
      </c>
      <c r="L20" s="38" t="s">
        <v>12</v>
      </c>
      <c r="M20" s="40"/>
      <c r="N20" s="40"/>
      <c r="O20" s="40"/>
      <c r="P20" s="40"/>
      <c r="Q20" s="1"/>
      <c r="R20" s="25"/>
      <c r="S20" s="35"/>
      <c r="T20" s="25"/>
      <c r="U20" s="22"/>
      <c r="V20" s="21"/>
    </row>
    <row r="21" spans="1:22" ht="31.5" x14ac:dyDescent="0.25">
      <c r="A21" s="44">
        <v>18</v>
      </c>
      <c r="B21" s="44"/>
      <c r="C21" s="43"/>
      <c r="D21" s="59" t="s">
        <v>5</v>
      </c>
      <c r="E21" s="41" t="s">
        <v>65</v>
      </c>
      <c r="F21" s="50">
        <v>40</v>
      </c>
      <c r="G21" s="42">
        <v>100</v>
      </c>
      <c r="H21" s="38">
        <f t="shared" si="0"/>
        <v>4000</v>
      </c>
      <c r="I21" s="39"/>
      <c r="J21" s="38"/>
      <c r="K21" s="38">
        <f t="shared" si="1"/>
        <v>4000</v>
      </c>
      <c r="L21" s="38" t="s">
        <v>12</v>
      </c>
      <c r="M21" s="40"/>
      <c r="N21" s="40"/>
      <c r="O21" s="40"/>
      <c r="P21" s="40"/>
      <c r="Q21" s="1"/>
      <c r="R21" s="25"/>
      <c r="S21" s="35"/>
      <c r="T21" s="25"/>
      <c r="U21" s="22"/>
      <c r="V21" s="21"/>
    </row>
    <row r="22" spans="1:22" ht="31.5" x14ac:dyDescent="0.25">
      <c r="A22" s="44">
        <v>19</v>
      </c>
      <c r="B22" s="44"/>
      <c r="C22" s="43"/>
      <c r="D22" s="59" t="s">
        <v>5</v>
      </c>
      <c r="E22" s="41" t="s">
        <v>66</v>
      </c>
      <c r="F22" s="50">
        <v>2</v>
      </c>
      <c r="G22" s="42">
        <v>400</v>
      </c>
      <c r="H22" s="38">
        <f t="shared" si="0"/>
        <v>800</v>
      </c>
      <c r="I22" s="39"/>
      <c r="J22" s="38"/>
      <c r="K22" s="38">
        <f t="shared" ref="K22" si="6">+H22*(1-I22)</f>
        <v>800</v>
      </c>
      <c r="L22" s="38" t="s">
        <v>12</v>
      </c>
      <c r="M22" s="40"/>
      <c r="N22" s="40"/>
      <c r="O22" s="40"/>
      <c r="P22" s="40"/>
      <c r="Q22" s="1"/>
      <c r="R22" s="25"/>
      <c r="S22" s="35"/>
      <c r="T22" s="25"/>
      <c r="U22" s="22"/>
      <c r="V22" s="21"/>
    </row>
    <row r="23" spans="1:22" ht="21" x14ac:dyDescent="0.25">
      <c r="A23" s="44">
        <v>20</v>
      </c>
      <c r="B23" s="44"/>
      <c r="C23" s="43"/>
      <c r="D23" s="59" t="s">
        <v>5</v>
      </c>
      <c r="E23" s="41" t="s">
        <v>37</v>
      </c>
      <c r="F23" s="50">
        <v>340</v>
      </c>
      <c r="G23" s="42">
        <v>30</v>
      </c>
      <c r="H23" s="38">
        <f t="shared" si="0"/>
        <v>10200</v>
      </c>
      <c r="I23" s="39"/>
      <c r="J23" s="38"/>
      <c r="K23" s="38">
        <f t="shared" si="1"/>
        <v>10200</v>
      </c>
      <c r="L23" s="38" t="s">
        <v>12</v>
      </c>
      <c r="M23" s="40"/>
      <c r="N23" s="40"/>
      <c r="O23" s="40"/>
      <c r="P23" s="40"/>
      <c r="Q23" s="1"/>
      <c r="R23" s="25"/>
      <c r="S23" s="35"/>
      <c r="T23" s="25"/>
      <c r="U23" s="22"/>
      <c r="V23" s="21"/>
    </row>
    <row r="24" spans="1:22" ht="21" x14ac:dyDescent="0.25">
      <c r="A24" s="44">
        <v>21</v>
      </c>
      <c r="B24" s="44"/>
      <c r="C24" s="43"/>
      <c r="D24" s="59" t="s">
        <v>5</v>
      </c>
      <c r="E24" s="41" t="s">
        <v>38</v>
      </c>
      <c r="F24" s="50">
        <v>10</v>
      </c>
      <c r="G24" s="42">
        <v>100</v>
      </c>
      <c r="H24" s="38">
        <f t="shared" si="0"/>
        <v>1000</v>
      </c>
      <c r="I24" s="39"/>
      <c r="J24" s="38"/>
      <c r="K24" s="38">
        <f t="shared" si="1"/>
        <v>1000</v>
      </c>
      <c r="L24" s="38" t="s">
        <v>12</v>
      </c>
      <c r="M24" s="40"/>
      <c r="N24" s="40"/>
      <c r="O24" s="40"/>
      <c r="P24" s="40"/>
      <c r="Q24" s="1"/>
      <c r="R24" s="25"/>
      <c r="S24" s="35"/>
      <c r="T24" s="25"/>
      <c r="U24" s="22"/>
      <c r="V24" s="21"/>
    </row>
    <row r="25" spans="1:22" ht="31.5" x14ac:dyDescent="0.25">
      <c r="A25" s="44">
        <v>22</v>
      </c>
      <c r="B25" s="44"/>
      <c r="C25" s="43"/>
      <c r="D25" s="59" t="s">
        <v>5</v>
      </c>
      <c r="E25" s="41" t="s">
        <v>61</v>
      </c>
      <c r="F25" s="50">
        <v>13</v>
      </c>
      <c r="G25" s="42">
        <v>110</v>
      </c>
      <c r="H25" s="38">
        <f t="shared" ref="H25:H27" si="7">+G25*F25</f>
        <v>1430</v>
      </c>
      <c r="I25" s="39"/>
      <c r="J25" s="38"/>
      <c r="K25" s="38">
        <f t="shared" ref="K25:K27" si="8">+H25*(1-I25)</f>
        <v>1430</v>
      </c>
      <c r="L25" s="38" t="s">
        <v>12</v>
      </c>
      <c r="M25" s="40"/>
      <c r="N25" s="40"/>
      <c r="O25" s="40"/>
      <c r="P25" s="40"/>
      <c r="Q25" s="1"/>
      <c r="R25" s="25"/>
      <c r="S25" s="35"/>
      <c r="T25" s="25"/>
      <c r="U25" s="22"/>
      <c r="V25" s="21"/>
    </row>
    <row r="26" spans="1:22" ht="21" x14ac:dyDescent="0.25">
      <c r="A26" s="44">
        <v>23</v>
      </c>
      <c r="B26" s="44"/>
      <c r="C26" s="43"/>
      <c r="D26" s="59" t="s">
        <v>5</v>
      </c>
      <c r="E26" s="41" t="s">
        <v>39</v>
      </c>
      <c r="F26" s="50">
        <v>85</v>
      </c>
      <c r="G26" s="42">
        <v>90</v>
      </c>
      <c r="H26" s="38">
        <f t="shared" si="7"/>
        <v>7650</v>
      </c>
      <c r="I26" s="39"/>
      <c r="J26" s="38"/>
      <c r="K26" s="38">
        <f t="shared" si="8"/>
        <v>7650</v>
      </c>
      <c r="L26" s="38" t="s">
        <v>12</v>
      </c>
      <c r="M26" s="40"/>
      <c r="N26" s="40"/>
      <c r="O26" s="40"/>
      <c r="P26" s="40"/>
      <c r="Q26" s="1"/>
      <c r="R26" s="25"/>
      <c r="S26" s="35"/>
      <c r="T26" s="25"/>
      <c r="U26" s="22"/>
      <c r="V26" s="21"/>
    </row>
    <row r="27" spans="1:22" ht="31.5" x14ac:dyDescent="0.25">
      <c r="A27" s="44">
        <v>24</v>
      </c>
      <c r="B27" s="44"/>
      <c r="C27" s="43"/>
      <c r="D27" s="59" t="s">
        <v>5</v>
      </c>
      <c r="E27" s="41" t="s">
        <v>40</v>
      </c>
      <c r="F27" s="50">
        <v>24</v>
      </c>
      <c r="G27" s="42">
        <v>130</v>
      </c>
      <c r="H27" s="38">
        <f t="shared" si="7"/>
        <v>3120</v>
      </c>
      <c r="I27" s="39"/>
      <c r="J27" s="38"/>
      <c r="K27" s="38">
        <f t="shared" si="8"/>
        <v>3120</v>
      </c>
      <c r="L27" s="38" t="s">
        <v>12</v>
      </c>
      <c r="M27" s="40"/>
      <c r="N27" s="40"/>
      <c r="O27" s="40"/>
      <c r="P27" s="40"/>
      <c r="Q27" s="1"/>
      <c r="R27" s="25"/>
      <c r="S27" s="35"/>
      <c r="T27" s="25"/>
      <c r="U27" s="22"/>
      <c r="V27" s="21"/>
    </row>
    <row r="28" spans="1:22" ht="31.5" x14ac:dyDescent="0.25">
      <c r="A28" s="44">
        <v>25</v>
      </c>
      <c r="B28" s="44"/>
      <c r="C28" s="43"/>
      <c r="D28" s="59" t="s">
        <v>5</v>
      </c>
      <c r="E28" s="41" t="s">
        <v>41</v>
      </c>
      <c r="F28" s="50">
        <v>1</v>
      </c>
      <c r="G28" s="42">
        <v>500</v>
      </c>
      <c r="H28" s="38">
        <f t="shared" ref="H28:H29" si="9">+G28*F28</f>
        <v>500</v>
      </c>
      <c r="I28" s="39"/>
      <c r="J28" s="38"/>
      <c r="K28" s="38">
        <f t="shared" ref="K28" si="10">+H28*(1-I28)</f>
        <v>500</v>
      </c>
      <c r="L28" s="38" t="s">
        <v>12</v>
      </c>
      <c r="M28" s="40"/>
      <c r="N28" s="40"/>
      <c r="O28" s="40"/>
      <c r="P28" s="40"/>
      <c r="Q28" s="1"/>
      <c r="R28" s="25"/>
      <c r="S28" s="35"/>
      <c r="T28" s="25"/>
      <c r="U28" s="22"/>
      <c r="V28" s="21"/>
    </row>
    <row r="29" spans="1:22" ht="31.5" x14ac:dyDescent="0.25">
      <c r="A29" s="44">
        <v>26</v>
      </c>
      <c r="B29" s="44"/>
      <c r="C29" s="43"/>
      <c r="D29" s="59" t="s">
        <v>5</v>
      </c>
      <c r="E29" s="41" t="s">
        <v>42</v>
      </c>
      <c r="F29" s="50">
        <v>1</v>
      </c>
      <c r="G29" s="42">
        <v>250</v>
      </c>
      <c r="H29" s="38">
        <f t="shared" si="9"/>
        <v>250</v>
      </c>
      <c r="I29" s="39"/>
      <c r="J29" s="38"/>
      <c r="K29" s="38">
        <f t="shared" ref="K29" si="11">+H29*(1-I29)</f>
        <v>250</v>
      </c>
      <c r="L29" s="38" t="s">
        <v>12</v>
      </c>
      <c r="M29" s="40"/>
      <c r="N29" s="40"/>
      <c r="O29" s="40"/>
      <c r="P29" s="40"/>
      <c r="Q29" s="1"/>
      <c r="R29" s="25"/>
      <c r="S29" s="35"/>
      <c r="T29" s="25"/>
      <c r="U29" s="22"/>
      <c r="V29" s="21"/>
    </row>
    <row r="30" spans="1:22" ht="42" x14ac:dyDescent="0.25">
      <c r="A30" s="44">
        <v>27</v>
      </c>
      <c r="B30" s="44"/>
      <c r="C30" s="43"/>
      <c r="D30" s="59" t="s">
        <v>5</v>
      </c>
      <c r="E30" s="41" t="s">
        <v>67</v>
      </c>
      <c r="F30" s="50">
        <v>48</v>
      </c>
      <c r="G30" s="42">
        <v>750</v>
      </c>
      <c r="H30" s="38">
        <f>+G30*F30</f>
        <v>36000</v>
      </c>
      <c r="I30" s="39"/>
      <c r="J30" s="38"/>
      <c r="K30" s="38">
        <f>+H30*(1-I30)</f>
        <v>36000</v>
      </c>
      <c r="L30" s="38" t="s">
        <v>12</v>
      </c>
      <c r="M30" s="40"/>
      <c r="N30" s="40"/>
      <c r="O30" s="40"/>
      <c r="P30" s="40"/>
      <c r="Q30" s="1"/>
      <c r="R30" s="25"/>
      <c r="S30" s="35"/>
      <c r="T30" s="25"/>
      <c r="U30" s="22"/>
      <c r="V30" s="21"/>
    </row>
    <row r="31" spans="1:22" ht="31.5" x14ac:dyDescent="0.25">
      <c r="A31" s="44">
        <v>28</v>
      </c>
      <c r="B31" s="44"/>
      <c r="C31" s="43"/>
      <c r="D31" s="59" t="s">
        <v>5</v>
      </c>
      <c r="E31" s="41" t="s">
        <v>62</v>
      </c>
      <c r="F31" s="50">
        <v>1</v>
      </c>
      <c r="G31" s="42">
        <v>700</v>
      </c>
      <c r="H31" s="38">
        <f>+G31*F31</f>
        <v>700</v>
      </c>
      <c r="I31" s="39"/>
      <c r="J31" s="38"/>
      <c r="K31" s="38">
        <f>+H31*(1-I31)</f>
        <v>700</v>
      </c>
      <c r="L31" s="38" t="s">
        <v>12</v>
      </c>
      <c r="M31" s="40"/>
      <c r="N31" s="40"/>
      <c r="O31" s="40"/>
      <c r="P31" s="40"/>
      <c r="Q31" s="1"/>
      <c r="R31" s="25"/>
      <c r="S31" s="35"/>
      <c r="T31" s="25"/>
      <c r="U31" s="22"/>
      <c r="V31" s="21"/>
    </row>
    <row r="32" spans="1:22" ht="31.5" x14ac:dyDescent="0.25">
      <c r="A32" s="44">
        <v>29</v>
      </c>
      <c r="B32" s="44"/>
      <c r="C32" s="43"/>
      <c r="D32" s="59" t="s">
        <v>5</v>
      </c>
      <c r="E32" s="41" t="s">
        <v>43</v>
      </c>
      <c r="F32" s="50">
        <v>4</v>
      </c>
      <c r="G32" s="42">
        <v>2500</v>
      </c>
      <c r="H32" s="38">
        <f>+G32*F32</f>
        <v>10000</v>
      </c>
      <c r="I32" s="39"/>
      <c r="J32" s="38"/>
      <c r="K32" s="38">
        <f>+H32*(1-I32)</f>
        <v>10000</v>
      </c>
      <c r="L32" s="38" t="s">
        <v>12</v>
      </c>
      <c r="M32" s="40"/>
      <c r="N32" s="40"/>
      <c r="O32" s="40"/>
      <c r="P32" s="40"/>
      <c r="Q32" s="1"/>
      <c r="R32" s="25"/>
      <c r="S32" s="35"/>
      <c r="T32" s="25"/>
      <c r="U32" s="22"/>
      <c r="V32" s="21"/>
    </row>
    <row r="33" spans="1:22" ht="31.5" x14ac:dyDescent="0.25">
      <c r="A33" s="44">
        <v>30</v>
      </c>
      <c r="B33" s="44"/>
      <c r="C33" s="43"/>
      <c r="D33" s="59" t="s">
        <v>5</v>
      </c>
      <c r="E33" s="41" t="s">
        <v>44</v>
      </c>
      <c r="F33" s="50">
        <v>60</v>
      </c>
      <c r="G33" s="42">
        <v>250</v>
      </c>
      <c r="H33" s="38">
        <f>+G33*F33</f>
        <v>15000</v>
      </c>
      <c r="I33" s="39"/>
      <c r="J33" s="38"/>
      <c r="K33" s="38">
        <f>+H33*(1-I33)</f>
        <v>15000</v>
      </c>
      <c r="L33" s="38" t="s">
        <v>12</v>
      </c>
      <c r="M33" s="40"/>
      <c r="N33" s="40"/>
      <c r="O33" s="40"/>
      <c r="P33" s="40"/>
      <c r="Q33" s="1"/>
      <c r="R33" s="25"/>
      <c r="S33" s="35"/>
      <c r="T33" s="25"/>
      <c r="U33" s="22"/>
      <c r="V33" s="21"/>
    </row>
    <row r="34" spans="1:22" ht="105" x14ac:dyDescent="0.25">
      <c r="A34" s="44">
        <v>31</v>
      </c>
      <c r="B34" s="44"/>
      <c r="C34" s="43"/>
      <c r="D34" s="59" t="s">
        <v>5</v>
      </c>
      <c r="E34" s="41" t="s">
        <v>64</v>
      </c>
      <c r="F34" s="50">
        <v>28</v>
      </c>
      <c r="G34" s="42">
        <v>800</v>
      </c>
      <c r="H34" s="38">
        <f t="shared" ref="H34:H36" si="12">+G34*F34</f>
        <v>22400</v>
      </c>
      <c r="I34" s="39"/>
      <c r="J34" s="38"/>
      <c r="K34" s="38">
        <f t="shared" ref="K34:K36" si="13">+H34*(1-I34)</f>
        <v>22400</v>
      </c>
      <c r="L34" s="38" t="s">
        <v>12</v>
      </c>
      <c r="M34" s="40"/>
      <c r="N34" s="40"/>
      <c r="O34" s="40"/>
      <c r="P34" s="40"/>
      <c r="Q34" s="1"/>
      <c r="R34" s="25"/>
      <c r="S34" s="35"/>
      <c r="T34" s="25"/>
      <c r="U34" s="22"/>
      <c r="V34" s="21"/>
    </row>
    <row r="35" spans="1:22" ht="105" x14ac:dyDescent="0.25">
      <c r="A35" s="44">
        <v>32</v>
      </c>
      <c r="B35" s="44"/>
      <c r="C35" s="43"/>
      <c r="D35" s="59" t="s">
        <v>5</v>
      </c>
      <c r="E35" s="41" t="s">
        <v>63</v>
      </c>
      <c r="F35" s="50">
        <v>16</v>
      </c>
      <c r="G35" s="42">
        <v>200</v>
      </c>
      <c r="H35" s="38">
        <f t="shared" si="12"/>
        <v>3200</v>
      </c>
      <c r="I35" s="39"/>
      <c r="J35" s="38"/>
      <c r="K35" s="38">
        <f t="shared" ref="K35" si="14">+H35*(1-I35)</f>
        <v>3200</v>
      </c>
      <c r="L35" s="38" t="s">
        <v>12</v>
      </c>
      <c r="M35" s="40"/>
      <c r="N35" s="40"/>
      <c r="O35" s="40"/>
      <c r="P35" s="40"/>
      <c r="Q35" s="1"/>
      <c r="R35" s="25"/>
      <c r="S35" s="35"/>
      <c r="T35" s="25"/>
      <c r="U35" s="22"/>
      <c r="V35" s="21"/>
    </row>
    <row r="36" spans="1:22" ht="31.5" x14ac:dyDescent="0.25">
      <c r="A36" s="44">
        <v>33</v>
      </c>
      <c r="B36" s="44"/>
      <c r="C36" s="43"/>
      <c r="D36" s="59" t="s">
        <v>5</v>
      </c>
      <c r="E36" s="41" t="s">
        <v>32</v>
      </c>
      <c r="F36" s="50">
        <v>10</v>
      </c>
      <c r="G36" s="42">
        <v>150</v>
      </c>
      <c r="H36" s="38">
        <f t="shared" si="12"/>
        <v>1500</v>
      </c>
      <c r="I36" s="39"/>
      <c r="J36" s="38"/>
      <c r="K36" s="38">
        <f t="shared" si="13"/>
        <v>1500</v>
      </c>
      <c r="L36" s="38" t="s">
        <v>12</v>
      </c>
      <c r="M36" s="40"/>
      <c r="N36" s="40"/>
      <c r="O36" s="40"/>
      <c r="P36" s="40"/>
      <c r="Q36" s="1"/>
      <c r="R36" s="25"/>
      <c r="S36" s="35"/>
      <c r="T36" s="25"/>
      <c r="U36" s="22"/>
      <c r="V36" s="21"/>
    </row>
    <row r="37" spans="1:22" x14ac:dyDescent="0.25">
      <c r="A37" s="51"/>
      <c r="B37" s="51"/>
      <c r="C37" s="52"/>
      <c r="D37" s="54" t="s">
        <v>6</v>
      </c>
      <c r="E37" s="54"/>
      <c r="F37" s="54"/>
      <c r="G37" s="54"/>
      <c r="H37" s="53"/>
      <c r="I37" s="55"/>
      <c r="J37" s="55"/>
      <c r="K37" s="53"/>
      <c r="L37" s="53"/>
      <c r="M37" s="53"/>
      <c r="N37" s="53"/>
      <c r="O37" s="53"/>
      <c r="P37" s="53"/>
      <c r="Q37" s="53"/>
      <c r="R37" s="53"/>
      <c r="S37" s="53"/>
      <c r="T37" s="53"/>
      <c r="U37" s="22"/>
      <c r="V37" s="21"/>
    </row>
    <row r="38" spans="1:22" ht="21" x14ac:dyDescent="0.25">
      <c r="A38" s="44">
        <v>34</v>
      </c>
      <c r="B38" s="44"/>
      <c r="C38" s="36">
        <v>193</v>
      </c>
      <c r="D38" s="60" t="s">
        <v>7</v>
      </c>
      <c r="E38" s="41" t="s">
        <v>27</v>
      </c>
      <c r="F38" s="50">
        <v>250</v>
      </c>
      <c r="G38" s="42">
        <v>29.88</v>
      </c>
      <c r="H38" s="38">
        <f t="shared" ref="H38:H43" si="15">F38*G38</f>
        <v>7470</v>
      </c>
      <c r="I38" s="39"/>
      <c r="J38" s="38"/>
      <c r="K38" s="38">
        <f t="shared" ref="K38:K43" si="16">+H38*(1-I38)</f>
        <v>7470</v>
      </c>
      <c r="L38" s="38" t="s">
        <v>12</v>
      </c>
      <c r="M38" s="40"/>
      <c r="N38" s="40"/>
      <c r="O38" s="40"/>
      <c r="P38" s="40"/>
      <c r="Q38" s="5"/>
      <c r="R38" s="32"/>
      <c r="S38" s="33"/>
      <c r="T38" s="34"/>
      <c r="U38" s="22"/>
      <c r="V38" s="21"/>
    </row>
    <row r="39" spans="1:22" ht="21" x14ac:dyDescent="0.25">
      <c r="A39" s="44">
        <v>35</v>
      </c>
      <c r="B39" s="44"/>
      <c r="C39" s="36">
        <v>196</v>
      </c>
      <c r="D39" s="60" t="s">
        <v>7</v>
      </c>
      <c r="E39" s="41" t="s">
        <v>45</v>
      </c>
      <c r="F39" s="50">
        <v>100</v>
      </c>
      <c r="G39" s="42">
        <v>70</v>
      </c>
      <c r="H39" s="38">
        <f t="shared" si="15"/>
        <v>7000</v>
      </c>
      <c r="I39" s="39"/>
      <c r="J39" s="38"/>
      <c r="K39" s="38">
        <f t="shared" si="16"/>
        <v>7000</v>
      </c>
      <c r="L39" s="38" t="s">
        <v>12</v>
      </c>
      <c r="M39" s="40"/>
      <c r="N39" s="40"/>
      <c r="O39" s="40"/>
      <c r="P39" s="40"/>
      <c r="Q39" s="5"/>
      <c r="R39" s="32"/>
      <c r="S39" s="33"/>
      <c r="T39" s="34"/>
      <c r="U39" s="22"/>
      <c r="V39" s="21"/>
    </row>
    <row r="40" spans="1:22" ht="21" x14ac:dyDescent="0.25">
      <c r="A40" s="44">
        <v>36</v>
      </c>
      <c r="B40" s="44"/>
      <c r="C40" s="36"/>
      <c r="D40" s="37" t="s">
        <v>7</v>
      </c>
      <c r="E40" s="41" t="s">
        <v>69</v>
      </c>
      <c r="F40" s="50">
        <v>100</v>
      </c>
      <c r="G40" s="42">
        <v>60</v>
      </c>
      <c r="H40" s="38">
        <f t="shared" ref="H40:H42" si="17">F40*G40</f>
        <v>6000</v>
      </c>
      <c r="I40" s="39"/>
      <c r="J40" s="38"/>
      <c r="K40" s="38">
        <f t="shared" ref="K40:K42" si="18">+H40*(1-I40)</f>
        <v>6000</v>
      </c>
      <c r="L40" s="38" t="s">
        <v>12</v>
      </c>
      <c r="M40" s="40"/>
      <c r="N40" s="40"/>
      <c r="O40" s="40"/>
      <c r="P40" s="40"/>
      <c r="Q40" s="5"/>
      <c r="R40" s="32"/>
      <c r="S40" s="33"/>
      <c r="T40" s="34"/>
      <c r="U40" s="22"/>
      <c r="V40" s="21"/>
    </row>
    <row r="41" spans="1:22" x14ac:dyDescent="0.25">
      <c r="A41" s="44">
        <v>37</v>
      </c>
      <c r="B41" s="44"/>
      <c r="C41" s="36"/>
      <c r="D41" s="37" t="s">
        <v>7</v>
      </c>
      <c r="E41" s="41" t="s">
        <v>31</v>
      </c>
      <c r="F41" s="50">
        <v>100</v>
      </c>
      <c r="G41" s="42">
        <v>35</v>
      </c>
      <c r="H41" s="38">
        <f t="shared" si="17"/>
        <v>3500</v>
      </c>
      <c r="I41" s="39"/>
      <c r="J41" s="38"/>
      <c r="K41" s="38">
        <f t="shared" si="18"/>
        <v>3500</v>
      </c>
      <c r="L41" s="38" t="s">
        <v>12</v>
      </c>
      <c r="M41" s="40"/>
      <c r="N41" s="40"/>
      <c r="O41" s="40"/>
      <c r="P41" s="40"/>
      <c r="Q41" s="5"/>
      <c r="R41" s="32"/>
      <c r="S41" s="33"/>
      <c r="T41" s="34"/>
      <c r="U41" s="22"/>
      <c r="V41" s="21"/>
    </row>
    <row r="42" spans="1:22" ht="21" x14ac:dyDescent="0.25">
      <c r="A42" s="44">
        <v>38</v>
      </c>
      <c r="B42" s="44"/>
      <c r="C42" s="36"/>
      <c r="D42" s="37" t="s">
        <v>7</v>
      </c>
      <c r="E42" s="41" t="s">
        <v>46</v>
      </c>
      <c r="F42" s="50">
        <v>100</v>
      </c>
      <c r="G42" s="42">
        <v>25.51</v>
      </c>
      <c r="H42" s="38">
        <f t="shared" si="17"/>
        <v>2551</v>
      </c>
      <c r="I42" s="39"/>
      <c r="J42" s="38"/>
      <c r="K42" s="38">
        <f t="shared" si="18"/>
        <v>2551</v>
      </c>
      <c r="L42" s="38" t="s">
        <v>12</v>
      </c>
      <c r="M42" s="40"/>
      <c r="N42" s="40"/>
      <c r="O42" s="40"/>
      <c r="P42" s="40"/>
      <c r="Q42" s="5"/>
      <c r="R42" s="32"/>
      <c r="S42" s="33"/>
      <c r="T42" s="34"/>
      <c r="U42" s="22"/>
      <c r="V42" s="21"/>
    </row>
    <row r="43" spans="1:22" ht="21" x14ac:dyDescent="0.25">
      <c r="A43" s="44">
        <v>39</v>
      </c>
      <c r="B43" s="44"/>
      <c r="C43" s="36">
        <v>197</v>
      </c>
      <c r="D43" s="37" t="s">
        <v>7</v>
      </c>
      <c r="E43" s="41" t="s">
        <v>47</v>
      </c>
      <c r="F43" s="50">
        <v>80</v>
      </c>
      <c r="G43" s="42">
        <v>45</v>
      </c>
      <c r="H43" s="38">
        <f t="shared" si="15"/>
        <v>3600</v>
      </c>
      <c r="I43" s="39"/>
      <c r="J43" s="38"/>
      <c r="K43" s="38">
        <f t="shared" si="16"/>
        <v>3600</v>
      </c>
      <c r="L43" s="38" t="s">
        <v>12</v>
      </c>
      <c r="M43" s="40"/>
      <c r="N43" s="40"/>
      <c r="O43" s="40"/>
      <c r="P43" s="40"/>
      <c r="Q43" s="5"/>
      <c r="R43" s="32"/>
      <c r="S43" s="33"/>
      <c r="T43" s="34"/>
      <c r="U43" s="22"/>
      <c r="V43" s="21"/>
    </row>
    <row r="45" spans="1:22" ht="18.75" x14ac:dyDescent="0.3">
      <c r="L45" s="6"/>
      <c r="M45" s="14"/>
      <c r="N45" s="14"/>
      <c r="O45" s="14"/>
      <c r="P45" s="14"/>
    </row>
    <row r="47" spans="1:22" x14ac:dyDescent="0.25">
      <c r="Q47" s="13"/>
      <c r="R47" s="13"/>
      <c r="S47" s="13"/>
    </row>
    <row r="48" spans="1:22" x14ac:dyDescent="0.25">
      <c r="D48" s="7" t="s">
        <v>10</v>
      </c>
    </row>
    <row r="49" spans="3:16" ht="42" customHeight="1" x14ac:dyDescent="0.25">
      <c r="C49" s="10"/>
      <c r="D49" s="68" t="s">
        <v>11</v>
      </c>
      <c r="E49" s="68"/>
      <c r="F49" s="68"/>
      <c r="G49" s="68"/>
      <c r="H49" s="68"/>
      <c r="I49" s="28"/>
      <c r="J49" s="28"/>
      <c r="K49" s="23"/>
      <c r="L49" s="11"/>
      <c r="M49" s="15"/>
      <c r="N49" s="15"/>
      <c r="O49" s="15"/>
      <c r="P49" s="15"/>
    </row>
    <row r="52" spans="3:16" ht="18.75" x14ac:dyDescent="0.3">
      <c r="D52" s="67" t="s">
        <v>8</v>
      </c>
      <c r="E52" s="67"/>
      <c r="F52" s="64">
        <f>SUM(H4:H43)</f>
        <v>259841</v>
      </c>
      <c r="G52" s="27"/>
      <c r="J52" s="29"/>
      <c r="K52" s="16"/>
    </row>
    <row r="53" spans="3:16" x14ac:dyDescent="0.25">
      <c r="D53" s="8"/>
      <c r="E53" s="8"/>
      <c r="F53" s="8"/>
      <c r="G53" s="26"/>
      <c r="J53" s="29"/>
      <c r="K53" s="16"/>
    </row>
    <row r="54" spans="3:16" x14ac:dyDescent="0.25">
      <c r="D54" s="8"/>
      <c r="E54" s="61" t="s">
        <v>23</v>
      </c>
      <c r="F54" s="62">
        <f>F52</f>
        <v>259841</v>
      </c>
      <c r="G54" s="26"/>
      <c r="J54" s="29"/>
      <c r="K54" s="16"/>
    </row>
    <row r="55" spans="3:16" x14ac:dyDescent="0.25">
      <c r="D55" s="8"/>
      <c r="E55" s="65" t="s">
        <v>24</v>
      </c>
      <c r="F55" s="66">
        <f>F54/2</f>
        <v>129920.5</v>
      </c>
      <c r="G55" s="26"/>
      <c r="J55" s="29"/>
      <c r="K55" s="16"/>
    </row>
    <row r="56" spans="3:16" x14ac:dyDescent="0.25">
      <c r="D56" s="63"/>
      <c r="E56" s="65" t="s">
        <v>25</v>
      </c>
      <c r="F56" s="66">
        <f>F55/2</f>
        <v>64960.25</v>
      </c>
      <c r="G56"/>
      <c r="H56" s="16"/>
      <c r="I56" s="29"/>
      <c r="J56" s="29"/>
      <c r="K56" s="16"/>
    </row>
    <row r="57" spans="3:16" x14ac:dyDescent="0.25">
      <c r="D57" s="63"/>
      <c r="E57" s="65" t="s">
        <v>26</v>
      </c>
      <c r="F57" s="66">
        <f>F55/2</f>
        <v>64960.25</v>
      </c>
      <c r="G57"/>
      <c r="H57" s="17"/>
      <c r="I57" s="29"/>
      <c r="J57" s="29"/>
      <c r="K57" s="17"/>
    </row>
    <row r="58" spans="3:16" x14ac:dyDescent="0.25">
      <c r="F58"/>
      <c r="G58"/>
      <c r="H58" s="16"/>
      <c r="I58" s="29"/>
      <c r="J58" s="29"/>
      <c r="K58" s="16"/>
    </row>
    <row r="59" spans="3:16" x14ac:dyDescent="0.25">
      <c r="F59"/>
      <c r="G59"/>
      <c r="H59" s="16"/>
      <c r="I59" s="29"/>
      <c r="J59" s="29"/>
      <c r="K59" s="16"/>
    </row>
    <row r="60" spans="3:16" x14ac:dyDescent="0.25">
      <c r="F60"/>
      <c r="G60"/>
      <c r="H60" s="16"/>
      <c r="I60" s="29"/>
      <c r="J60" s="29"/>
      <c r="K60" s="16"/>
    </row>
    <row r="61" spans="3:16" x14ac:dyDescent="0.25">
      <c r="F61"/>
      <c r="G61"/>
      <c r="H61" s="16"/>
      <c r="I61" s="29"/>
      <c r="J61" s="29"/>
      <c r="K61" s="16"/>
    </row>
    <row r="62" spans="3:16" x14ac:dyDescent="0.25">
      <c r="F62"/>
      <c r="G62"/>
      <c r="H62" s="16"/>
      <c r="I62" s="29"/>
      <c r="J62" s="29"/>
      <c r="K62" s="16"/>
    </row>
    <row r="63" spans="3:16" x14ac:dyDescent="0.25">
      <c r="H63" s="17"/>
      <c r="I63" s="29"/>
      <c r="J63" s="29"/>
      <c r="K63" s="17"/>
    </row>
    <row r="64" spans="3:16" x14ac:dyDescent="0.25">
      <c r="H64" s="16"/>
      <c r="I64" s="29"/>
      <c r="J64" s="29"/>
      <c r="K64" s="16"/>
    </row>
    <row r="66" spans="7:11" x14ac:dyDescent="0.25">
      <c r="G66"/>
      <c r="H66"/>
      <c r="I66" s="12"/>
      <c r="J66" s="12"/>
      <c r="K66"/>
    </row>
    <row r="67" spans="7:11" x14ac:dyDescent="0.25">
      <c r="G67" s="18"/>
      <c r="H67" s="19"/>
      <c r="I67" s="30"/>
      <c r="J67" s="30"/>
      <c r="K67" s="19"/>
    </row>
    <row r="68" spans="7:11" x14ac:dyDescent="0.25">
      <c r="G68" s="18"/>
      <c r="H68" s="19"/>
      <c r="I68" s="30"/>
      <c r="J68" s="30"/>
      <c r="K68" s="19"/>
    </row>
    <row r="69" spans="7:11" x14ac:dyDescent="0.25">
      <c r="G69" s="18"/>
      <c r="H69" s="19"/>
      <c r="I69" s="30"/>
      <c r="J69" s="30"/>
      <c r="K69" s="19"/>
    </row>
    <row r="70" spans="7:11" x14ac:dyDescent="0.25">
      <c r="G70" s="18"/>
      <c r="H70" s="19"/>
      <c r="I70" s="30"/>
      <c r="J70" s="30"/>
      <c r="K70" s="19"/>
    </row>
    <row r="71" spans="7:11" x14ac:dyDescent="0.25">
      <c r="G71" s="20"/>
      <c r="H71" s="16"/>
      <c r="I71" s="29"/>
      <c r="J71" s="29"/>
      <c r="K71" s="16"/>
    </row>
  </sheetData>
  <autoFilter ref="C1:S43" xr:uid="{ABB994BA-CFBC-40AF-AE92-2680D78FA8C3}"/>
  <mergeCells count="17">
    <mergeCell ref="B1:B2"/>
    <mergeCell ref="A1:A2"/>
    <mergeCell ref="C1:C2"/>
    <mergeCell ref="E1:E2"/>
    <mergeCell ref="G1:G2"/>
    <mergeCell ref="T1:T2"/>
    <mergeCell ref="P1:P2"/>
    <mergeCell ref="Q1:Q2"/>
    <mergeCell ref="M1:M2"/>
    <mergeCell ref="L1:L2"/>
    <mergeCell ref="D52:E52"/>
    <mergeCell ref="D49:H49"/>
    <mergeCell ref="S1:S2"/>
    <mergeCell ref="H1:H2"/>
    <mergeCell ref="R1:R2"/>
    <mergeCell ref="N1:N2"/>
    <mergeCell ref="D3:J3"/>
  </mergeCells>
  <phoneticPr fontId="11" type="noConversion"/>
  <pageMargins left="0.70866141732283472" right="0.70866141732283472" top="0.74803149606299213" bottom="0.74803149606299213" header="0.31496062992125984" footer="0.31496062992125984"/>
  <pageSetup paperSize="8" scale="64"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Cuadro de Precios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Lorenzo Galán, María Fernanda</dc:creator>
  <cp:lastModifiedBy>Lorenzo Galán, María Fernanda</cp:lastModifiedBy>
  <cp:lastPrinted>2023-08-02T08:08:05Z</cp:lastPrinted>
  <dcterms:created xsi:type="dcterms:W3CDTF">2019-11-25T11:31:32Z</dcterms:created>
  <dcterms:modified xsi:type="dcterms:W3CDTF">2024-12-10T07:05:41Z</dcterms:modified>
</cp:coreProperties>
</file>