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C4BAF84D-A6EF-4927-86F7-67879B15305D}" xr6:coauthVersionLast="47" xr6:coauthVersionMax="47" xr10:uidLastSave="{00000000-0000-0000-0000-000000000000}"/>
  <bookViews>
    <workbookView xWindow="-27990" yWindow="-120" windowWidth="28110" windowHeight="164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5" i="1" s="1"/>
  <c r="D4" i="1"/>
  <c r="D6" i="1"/>
  <c r="I23" i="1" l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42" i="1"/>
  <c r="I14" i="1"/>
  <c r="G19" i="1"/>
  <c r="G17" i="1"/>
  <c r="I19" i="1"/>
  <c r="G44" i="1"/>
  <c r="I44" i="1"/>
  <c r="I42" i="1"/>
  <c r="I41" i="1"/>
  <c r="G41" i="1"/>
  <c r="I40" i="1"/>
  <c r="G40" i="1"/>
  <c r="I39" i="1"/>
  <c r="G39" i="1"/>
  <c r="I17" i="1"/>
  <c r="G18" i="1"/>
  <c r="G20" i="1"/>
  <c r="G21" i="1"/>
  <c r="G15" i="1"/>
  <c r="G16" i="1"/>
  <c r="G14" i="1"/>
  <c r="I15" i="1"/>
  <c r="I16" i="1"/>
  <c r="I18" i="1"/>
  <c r="I20" i="1"/>
  <c r="I21" i="1"/>
  <c r="F7" i="1"/>
  <c r="H6" i="1" l="1"/>
  <c r="H3" i="1" s="1"/>
  <c r="H4" i="1" s="1"/>
  <c r="H5" i="1" l="1"/>
  <c r="D7" i="1"/>
  <c r="D8" i="1" l="1"/>
  <c r="H7" i="1"/>
  <c r="H8" i="1" s="1"/>
</calcChain>
</file>

<file path=xl/sharedStrings.xml><?xml version="1.0" encoding="utf-8"?>
<sst xmlns="http://schemas.openxmlformats.org/spreadsheetml/2006/main" count="129" uniqueCount="98">
  <si>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</si>
  <si>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</si>
  <si>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</si>
  <si>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</si>
  <si>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</si>
  <si>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</si>
  <si>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</si>
  <si>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</si>
  <si>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</si>
  <si>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</si>
  <si>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</si>
  <si>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</si>
  <si>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</si>
  <si>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</si>
  <si>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</si>
  <si>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</si>
  <si>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</si>
  <si>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</si>
  <si>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</si>
  <si>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</si>
  <si>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</si>
  <si>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</si>
  <si>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</si>
  <si>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</si>
  <si>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</si>
  <si>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</si>
  <si>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</si>
  <si>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</si>
  <si>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</si>
  <si>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PROYECTO MIGRACIÓN SAP A S/4HANA</t>
  </si>
  <si>
    <t>1.1</t>
  </si>
  <si>
    <t xml:space="preserve">Tareas de migración </t>
  </si>
  <si>
    <t>H01_25</t>
  </si>
  <si>
    <t>Aceptación de la conversión a Business Partner</t>
  </si>
  <si>
    <t>ud</t>
  </si>
  <si>
    <t>H02_25</t>
  </si>
  <si>
    <t>Aceptación de la conversión a UNICODE</t>
  </si>
  <si>
    <t>H03_25</t>
  </si>
  <si>
    <t xml:space="preserve">Aceptación del análisis situación actual </t>
  </si>
  <si>
    <t>H04_25</t>
  </si>
  <si>
    <t>Finalización ciclo 1 de pruebas</t>
  </si>
  <si>
    <t>H05_26</t>
  </si>
  <si>
    <t>Finalización ciclo 2 de pruebas</t>
  </si>
  <si>
    <t>H06_26</t>
  </si>
  <si>
    <t>Finalización ciclo 3 de pruebas</t>
  </si>
  <si>
    <t>H07_26</t>
  </si>
  <si>
    <t>Finalización de los posibles ciclos adicionales y Aceptación implantación del sistema </t>
  </si>
  <si>
    <t>H08_27</t>
  </si>
  <si>
    <t>Cierre proyecto</t>
  </si>
  <si>
    <t>1.2</t>
  </si>
  <si>
    <t>Formación cursos SAP</t>
  </si>
  <si>
    <t>Introduction to Application Programming on SAP S/4HANA</t>
  </si>
  <si>
    <t>PDF-Based Print Forms with SAP S/4HANA</t>
  </si>
  <si>
    <t>Developing UIs with SAPUI5</t>
  </si>
  <si>
    <t>SAP Fiori Elements Development</t>
  </si>
  <si>
    <t>1.3</t>
  </si>
  <si>
    <t xml:space="preserve">Nuevas funcionalidades </t>
  </si>
  <si>
    <t>Servicio  para nuevas funcionalidades</t>
  </si>
  <si>
    <t>Jornadas</t>
  </si>
  <si>
    <t>Campos a rellenar por Metro</t>
  </si>
  <si>
    <t>Campos a rellenar por el ofertante</t>
  </si>
  <si>
    <t>Campos calculados</t>
  </si>
  <si>
    <t>System Administration I of SAP S/4HANA and SAP Business Suite</t>
  </si>
  <si>
    <t>Data Migration using the SAP S/4HANA Migration Cockpit</t>
  </si>
  <si>
    <t>Software Logistics for SAP S/4HANA and SAP Business Suite</t>
  </si>
  <si>
    <t>Database Migration using DMO - SAP HANA 2.0 SPS07</t>
  </si>
  <si>
    <t>SAP HANA Data Provisioning</t>
  </si>
  <si>
    <t>SAP HANA® 2.0 SPS07 SQLScript for SAP HANA</t>
  </si>
  <si>
    <t>SAP HANA 2.0 SPS06 Modeling</t>
  </si>
  <si>
    <t>SAP S/4HANA – Performance Analysis</t>
  </si>
  <si>
    <t>SAP HANA – 360° Introduction</t>
  </si>
  <si>
    <t>SAP HANA 2.0 SPS05 - Installation and Administration</t>
  </si>
  <si>
    <t>SAP HANA 2.0 SPS05 - High Availability and Disaster Tolerance Administration</t>
  </si>
  <si>
    <t>SAP HANA 2.0 SPS05 - Using Monitoring and Performance Tools</t>
  </si>
  <si>
    <t>System Administration II of SAP S/4HANA and SAP Business Suite</t>
  </si>
  <si>
    <t>Installing and Updating SAP S/4HANA and SAP Business Suite Systems</t>
  </si>
  <si>
    <t>SAP Fiori – Foundation</t>
  </si>
  <si>
    <t>SAP Fiori – System Administration</t>
  </si>
  <si>
    <t>CURSO1</t>
  </si>
  <si>
    <t>CURSO2</t>
  </si>
  <si>
    <t>CURSO3</t>
  </si>
  <si>
    <t>CURSO4</t>
  </si>
  <si>
    <t>CURSO5</t>
  </si>
  <si>
    <t>CURSO6</t>
  </si>
  <si>
    <t>CURSO7</t>
  </si>
  <si>
    <t>CURSO8</t>
  </si>
  <si>
    <t>CURSO9</t>
  </si>
  <si>
    <t>CURSO10</t>
  </si>
  <si>
    <t>CURSO11</t>
  </si>
  <si>
    <t>CURSO12</t>
  </si>
  <si>
    <t>CURSO13</t>
  </si>
  <si>
    <t>CURSO14</t>
  </si>
  <si>
    <t>CURSO15</t>
  </si>
  <si>
    <t>CURSO16</t>
  </si>
  <si>
    <t>CURSO17</t>
  </si>
  <si>
    <t>CURSO18</t>
  </si>
  <si>
    <t>CURSO19</t>
  </si>
  <si>
    <t>CURSO20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</si>
</sst>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5" fontId="0" fillId="0" borderId="0" xfId="0" applyNumberFormat="1"/>
    <xf numFmtId="4" fontId="3" fillId="0" borderId="0" xfId="0" applyNumberFormat="1" applyFont="1"/>
    <xf numFmtId="4" fontId="3" fillId="3" borderId="0" xfId="0" applyNumberFormat="1" applyFont="1" applyFill="1"/>
    <xf numFmtId="43" fontId="0" fillId="0" borderId="0" xfId="1" applyFont="1" applyProtection="1"/>
    <xf numFmtId="164" fontId="0" fillId="0" borderId="0" xfId="0" applyNumberFormat="1"/>
    <xf numFmtId="4" fontId="3" fillId="4" borderId="0" xfId="0" applyNumberFormat="1" applyFont="1" applyFill="1"/>
    <xf numFmtId="49" fontId="3" fillId="0" borderId="0" xfId="0" applyNumberFormat="1" applyFont="1"/>
    <xf numFmtId="4" fontId="0" fillId="4" borderId="0" xfId="0" applyNumberFormat="1" applyFill="1"/>
    <xf numFmtId="49" fontId="5" fillId="0" borderId="0" xfId="0" applyNumberFormat="1" applyFont="1"/>
    <xf numFmtId="165" fontId="0" fillId="4" borderId="0" xfId="0" applyNumberFormat="1" applyFill="1"/>
    <xf numFmtId="49" fontId="4" fillId="0" borderId="0" xfId="0" applyNumberFormat="1" applyFont="1"/>
    <xf numFmtId="1" fontId="3" fillId="0" borderId="0" xfId="0" applyNumberFormat="1" applyFont="1"/>
    <xf numFmtId="49" fontId="3" fillId="0" borderId="0" xfId="0" applyNumberFormat="1" applyFont="1" applyAlignment="1">
      <alignment wrapText="1"/>
    </xf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L51"/>
  <sheetViews>
    <sheetView tabSelected="1" zoomScale="90" zoomScaleNormal="90" workbookViewId="0">
      <selection activeCell="H42" sqref="H42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75.42578125" bestFit="1" customWidth="1"/>
    <col min="4" max="4" width="18.7109375" customWidth="1"/>
    <col min="5" max="5" width="30.570312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5.140625" bestFit="1" customWidth="1"/>
  </cols>
  <sheetData>
    <row r="1" spans="1:10" ht="15.75" thickBot="1" x14ac:dyDescent="0.3">
      <c r="D1" s="4" t="s">
        <v>0</v>
      </c>
      <c r="H1" s="4" t="s">
        <v>1</v>
      </c>
    </row>
    <row r="2" spans="1:10" ht="15.75" thickBot="1" x14ac:dyDescent="0.3">
      <c r="A2" s="32" t="s">
        <v>2</v>
      </c>
      <c r="B2" s="33">
        <v>3</v>
      </c>
    </row>
    <row r="3" spans="1:10" ht="15" customHeight="1" thickBot="1" x14ac:dyDescent="0.3">
      <c r="A3" s="37" t="s">
        <v>3</v>
      </c>
      <c r="B3" s="38"/>
      <c r="C3" s="39"/>
      <c r="D3" s="34">
        <f>ROUND($D$6/(1+B4+B5),2)</f>
        <v>4463783.4800000004</v>
      </c>
      <c r="E3" s="37" t="s">
        <v>4</v>
      </c>
      <c r="F3" s="38"/>
      <c r="G3" s="39"/>
      <c r="H3" s="34">
        <f>ROUND($H$6/(1+F4+F5),2)</f>
        <v>0</v>
      </c>
    </row>
    <row r="4" spans="1:10" ht="15" customHeight="1" thickBot="1" x14ac:dyDescent="0.3">
      <c r="A4" s="29" t="s">
        <v>5</v>
      </c>
      <c r="B4" s="30">
        <v>0.06</v>
      </c>
      <c r="C4" s="22" t="s">
        <v>6</v>
      </c>
      <c r="D4" s="19">
        <f>ROUND($D$3*B4,2)</f>
        <v>267827.01</v>
      </c>
      <c r="E4" s="31" t="s">
        <v>7</v>
      </c>
      <c r="F4" s="2"/>
      <c r="G4" s="22" t="s">
        <v>6</v>
      </c>
      <c r="H4" s="19">
        <f>ROUND($H$3*F4,2)</f>
        <v>0</v>
      </c>
    </row>
    <row r="5" spans="1:10" ht="15.75" thickBot="1" x14ac:dyDescent="0.3">
      <c r="A5" s="29" t="s">
        <v>8</v>
      </c>
      <c r="B5" s="30">
        <v>0.09</v>
      </c>
      <c r="C5" s="22" t="s">
        <v>9</v>
      </c>
      <c r="D5" s="19">
        <f>ROUND($D$3*B5,2)</f>
        <v>401740.51</v>
      </c>
      <c r="E5" s="31" t="s">
        <v>10</v>
      </c>
      <c r="F5" s="2"/>
      <c r="G5" s="22" t="s">
        <v>9</v>
      </c>
      <c r="H5" s="19">
        <f>ROUND($H$3*F5,2)</f>
        <v>0</v>
      </c>
    </row>
    <row r="6" spans="1:10" ht="15.75" thickBot="1" x14ac:dyDescent="0.3">
      <c r="A6" s="40" t="s">
        <v>11</v>
      </c>
      <c r="B6" s="41"/>
      <c r="C6" s="42"/>
      <c r="D6" s="19">
        <f>SUM(G:G)</f>
        <v>5133351</v>
      </c>
      <c r="E6" s="40" t="s">
        <v>12</v>
      </c>
      <c r="F6" s="41"/>
      <c r="G6" s="42"/>
      <c r="H6" s="19">
        <f>SUM(I14:I44)</f>
        <v>0</v>
      </c>
    </row>
    <row r="7" spans="1:10" ht="15.75" thickBot="1" x14ac:dyDescent="0.3">
      <c r="A7" s="20" t="s">
        <v>13</v>
      </c>
      <c r="B7" s="21">
        <v>0.21</v>
      </c>
      <c r="C7" s="22" t="s">
        <v>14</v>
      </c>
      <c r="D7" s="19">
        <f>ROUND($D$6*B7,2)</f>
        <v>1078003.71</v>
      </c>
      <c r="E7" s="23" t="s">
        <v>13</v>
      </c>
      <c r="F7" s="24">
        <f>B7</f>
        <v>0.21</v>
      </c>
      <c r="G7" s="22" t="s">
        <v>14</v>
      </c>
      <c r="H7" s="19">
        <f>ROUND($H$6*F7,2)</f>
        <v>0</v>
      </c>
    </row>
    <row r="8" spans="1:10" ht="15.75" thickBot="1" x14ac:dyDescent="0.3">
      <c r="A8" s="43" t="s">
        <v>15</v>
      </c>
      <c r="B8" s="44"/>
      <c r="C8" s="45"/>
      <c r="D8" s="25">
        <f>SUM(D6:D7)</f>
        <v>6211354.71</v>
      </c>
      <c r="E8" s="43" t="s">
        <v>16</v>
      </c>
      <c r="F8" s="44"/>
      <c r="G8" s="45"/>
      <c r="H8" s="25">
        <f>SUM(H6:H7)</f>
        <v>0</v>
      </c>
    </row>
    <row r="9" spans="1:10" ht="15.75" thickBot="1" x14ac:dyDescent="0.3"/>
    <row r="10" spans="1:10" ht="15.75" thickBot="1" x14ac:dyDescent="0.3">
      <c r="A10" s="26"/>
      <c r="F10" s="35" t="s">
        <v>17</v>
      </c>
      <c r="G10" s="36"/>
      <c r="H10" s="35" t="s">
        <v>18</v>
      </c>
      <c r="I10" s="36"/>
    </row>
    <row r="11" spans="1:10" x14ac:dyDescent="0.25">
      <c r="A11" s="27" t="s">
        <v>19</v>
      </c>
      <c r="B11" s="27" t="s">
        <v>20</v>
      </c>
      <c r="C11" s="27" t="s">
        <v>21</v>
      </c>
      <c r="D11" s="27" t="s">
        <v>22</v>
      </c>
      <c r="E11" s="28" t="s">
        <v>23</v>
      </c>
      <c r="F11" s="28" t="s">
        <v>24</v>
      </c>
      <c r="G11" s="27" t="s">
        <v>25</v>
      </c>
      <c r="H11" s="27" t="s">
        <v>26</v>
      </c>
      <c r="I11" s="27" t="s">
        <v>27</v>
      </c>
    </row>
    <row r="12" spans="1:10" x14ac:dyDescent="0.25">
      <c r="A12" s="12" t="s">
        <v>28</v>
      </c>
      <c r="B12" s="12"/>
      <c r="C12" s="14" t="s">
        <v>29</v>
      </c>
      <c r="D12" s="12"/>
      <c r="E12" s="7"/>
      <c r="F12" s="7"/>
      <c r="G12" s="15"/>
      <c r="H12" s="8"/>
      <c r="I12" s="11"/>
    </row>
    <row r="13" spans="1:10" x14ac:dyDescent="0.25">
      <c r="A13" s="12" t="s">
        <v>30</v>
      </c>
      <c r="B13" s="12"/>
      <c r="C13" s="16" t="s">
        <v>31</v>
      </c>
      <c r="D13" s="12"/>
      <c r="E13" s="7"/>
      <c r="F13" s="7"/>
      <c r="G13" s="15"/>
      <c r="H13" s="8"/>
      <c r="I13" s="11"/>
    </row>
    <row r="14" spans="1:10" x14ac:dyDescent="0.25">
      <c r="A14" s="12"/>
      <c r="B14" s="12" t="s">
        <v>32</v>
      </c>
      <c r="C14" s="12" t="s">
        <v>33</v>
      </c>
      <c r="D14" s="17" t="s">
        <v>34</v>
      </c>
      <c r="E14" s="7">
        <v>1</v>
      </c>
      <c r="F14" s="7">
        <v>258749.99999999997</v>
      </c>
      <c r="G14" s="13">
        <f t="shared" ref="G14:G21" si="0">ROUND(E14*F14,2)</f>
        <v>258750</v>
      </c>
      <c r="H14" s="3"/>
      <c r="I14" s="11">
        <f t="shared" ref="I14:I21" si="1">ROUND(E14*H14,2)</f>
        <v>0</v>
      </c>
      <c r="J14" s="7"/>
    </row>
    <row r="15" spans="1:10" x14ac:dyDescent="0.25">
      <c r="A15" s="12"/>
      <c r="B15" s="12" t="s">
        <v>35</v>
      </c>
      <c r="C15" s="12" t="s">
        <v>36</v>
      </c>
      <c r="D15" s="17" t="s">
        <v>34</v>
      </c>
      <c r="E15" s="7">
        <v>1</v>
      </c>
      <c r="F15" s="7">
        <v>258749.99999999997</v>
      </c>
      <c r="G15" s="13">
        <f t="shared" si="0"/>
        <v>258750</v>
      </c>
      <c r="H15" s="3"/>
      <c r="I15" s="11">
        <f t="shared" si="1"/>
        <v>0</v>
      </c>
      <c r="J15" s="7"/>
    </row>
    <row r="16" spans="1:10" x14ac:dyDescent="0.25">
      <c r="A16" s="12"/>
      <c r="B16" s="12" t="s">
        <v>37</v>
      </c>
      <c r="C16" s="12" t="s">
        <v>38</v>
      </c>
      <c r="D16" s="17" t="s">
        <v>34</v>
      </c>
      <c r="E16" s="7">
        <v>1</v>
      </c>
      <c r="F16" s="7">
        <v>258749.99999999997</v>
      </c>
      <c r="G16" s="13">
        <f t="shared" si="0"/>
        <v>258750</v>
      </c>
      <c r="H16" s="3"/>
      <c r="I16" s="11">
        <f t="shared" si="1"/>
        <v>0</v>
      </c>
      <c r="J16" s="7"/>
    </row>
    <row r="17" spans="1:12" x14ac:dyDescent="0.25">
      <c r="A17" s="12"/>
      <c r="B17" s="12" t="s">
        <v>39</v>
      </c>
      <c r="C17" s="12" t="s">
        <v>40</v>
      </c>
      <c r="D17" s="17" t="s">
        <v>34</v>
      </c>
      <c r="E17" s="7">
        <v>1</v>
      </c>
      <c r="F17" s="7">
        <v>534750</v>
      </c>
      <c r="G17" s="13">
        <f t="shared" si="0"/>
        <v>534750</v>
      </c>
      <c r="H17" s="3"/>
      <c r="I17" s="11">
        <f t="shared" si="1"/>
        <v>0</v>
      </c>
      <c r="J17" s="7"/>
    </row>
    <row r="18" spans="1:12" x14ac:dyDescent="0.25">
      <c r="A18" s="12"/>
      <c r="B18" s="12" t="s">
        <v>41</v>
      </c>
      <c r="C18" s="12" t="s">
        <v>42</v>
      </c>
      <c r="D18" s="17" t="s">
        <v>34</v>
      </c>
      <c r="E18" s="7">
        <v>1</v>
      </c>
      <c r="F18" s="7">
        <v>644000</v>
      </c>
      <c r="G18" s="13">
        <f t="shared" si="0"/>
        <v>644000</v>
      </c>
      <c r="H18" s="3"/>
      <c r="I18" s="11">
        <f t="shared" si="1"/>
        <v>0</v>
      </c>
      <c r="J18" s="7"/>
    </row>
    <row r="19" spans="1:12" x14ac:dyDescent="0.25">
      <c r="A19" s="12"/>
      <c r="B19" s="12" t="s">
        <v>43</v>
      </c>
      <c r="C19" s="12" t="s">
        <v>44</v>
      </c>
      <c r="D19" s="17" t="s">
        <v>34</v>
      </c>
      <c r="E19" s="7">
        <v>1</v>
      </c>
      <c r="F19" s="7">
        <v>644000</v>
      </c>
      <c r="G19" s="13">
        <f t="shared" si="0"/>
        <v>644000</v>
      </c>
      <c r="H19" s="3"/>
      <c r="I19" s="11">
        <f t="shared" si="1"/>
        <v>0</v>
      </c>
      <c r="J19" s="7"/>
    </row>
    <row r="20" spans="1:12" x14ac:dyDescent="0.25">
      <c r="A20" s="12"/>
      <c r="B20" s="12" t="s">
        <v>45</v>
      </c>
      <c r="C20" s="1" t="s">
        <v>46</v>
      </c>
      <c r="D20" s="17" t="s">
        <v>34</v>
      </c>
      <c r="E20" s="7">
        <v>1</v>
      </c>
      <c r="F20" s="7">
        <v>671511.00199999963</v>
      </c>
      <c r="G20" s="13">
        <f t="shared" si="0"/>
        <v>671511</v>
      </c>
      <c r="H20" s="3"/>
      <c r="I20" s="11">
        <f t="shared" si="1"/>
        <v>0</v>
      </c>
      <c r="J20" s="7"/>
      <c r="K20" s="5"/>
    </row>
    <row r="21" spans="1:12" x14ac:dyDescent="0.25">
      <c r="A21" s="12"/>
      <c r="B21" s="1" t="s">
        <v>47</v>
      </c>
      <c r="C21" s="12" t="s">
        <v>48</v>
      </c>
      <c r="D21" s="17" t="s">
        <v>34</v>
      </c>
      <c r="E21" s="7">
        <v>1</v>
      </c>
      <c r="F21" s="7">
        <v>1127000</v>
      </c>
      <c r="G21" s="13">
        <f t="shared" si="0"/>
        <v>1127000</v>
      </c>
      <c r="H21" s="3"/>
      <c r="I21" s="11">
        <f t="shared" si="1"/>
        <v>0</v>
      </c>
      <c r="J21" s="7"/>
    </row>
    <row r="22" spans="1:12" x14ac:dyDescent="0.25">
      <c r="A22" s="12" t="s">
        <v>49</v>
      </c>
      <c r="B22" s="12"/>
      <c r="C22" s="16" t="s">
        <v>50</v>
      </c>
      <c r="D22" s="17"/>
      <c r="E22" s="7"/>
      <c r="F22" s="7"/>
      <c r="G22" s="13"/>
      <c r="H22" s="3"/>
      <c r="I22" s="11"/>
      <c r="J22" s="7"/>
    </row>
    <row r="23" spans="1:12" x14ac:dyDescent="0.25">
      <c r="A23" s="12"/>
      <c r="B23" s="12" t="s">
        <v>78</v>
      </c>
      <c r="C23" s="12" t="s">
        <v>62</v>
      </c>
      <c r="D23" s="17" t="s">
        <v>34</v>
      </c>
      <c r="E23" s="7">
        <v>1</v>
      </c>
      <c r="F23" s="7">
        <v>51100</v>
      </c>
      <c r="G23" s="13">
        <f t="shared" ref="G23:G38" si="2">ROUND(E23*F23,2)</f>
        <v>51100</v>
      </c>
      <c r="H23" s="3"/>
      <c r="I23" s="11">
        <f t="shared" ref="I23:I38" si="3">ROUND(E23*H23,2)</f>
        <v>0</v>
      </c>
      <c r="J23" s="7"/>
      <c r="K23" s="5"/>
      <c r="L23" s="5"/>
    </row>
    <row r="24" spans="1:12" x14ac:dyDescent="0.25">
      <c r="A24" s="12"/>
      <c r="B24" s="12" t="s">
        <v>79</v>
      </c>
      <c r="C24" s="18" t="s">
        <v>74</v>
      </c>
      <c r="D24" s="17" t="s">
        <v>34</v>
      </c>
      <c r="E24" s="7">
        <v>1</v>
      </c>
      <c r="F24" s="7">
        <v>40880</v>
      </c>
      <c r="G24" s="13">
        <f t="shared" si="2"/>
        <v>40880</v>
      </c>
      <c r="H24" s="3"/>
      <c r="I24" s="11">
        <f t="shared" si="3"/>
        <v>0</v>
      </c>
      <c r="J24" s="7"/>
      <c r="K24" s="5"/>
      <c r="L24" s="5"/>
    </row>
    <row r="25" spans="1:12" x14ac:dyDescent="0.25">
      <c r="A25" s="12"/>
      <c r="B25" s="12" t="s">
        <v>80</v>
      </c>
      <c r="C25" s="18" t="s">
        <v>75</v>
      </c>
      <c r="D25" s="17" t="s">
        <v>34</v>
      </c>
      <c r="E25" s="7">
        <v>1</v>
      </c>
      <c r="F25" s="7">
        <v>40880</v>
      </c>
      <c r="G25" s="13">
        <f t="shared" si="2"/>
        <v>40880</v>
      </c>
      <c r="H25" s="3"/>
      <c r="I25" s="11">
        <f t="shared" si="3"/>
        <v>0</v>
      </c>
      <c r="J25" s="7"/>
      <c r="K25" s="5"/>
      <c r="L25" s="5"/>
    </row>
    <row r="26" spans="1:12" x14ac:dyDescent="0.25">
      <c r="A26" s="12"/>
      <c r="B26" s="12" t="s">
        <v>81</v>
      </c>
      <c r="C26" s="12" t="s">
        <v>63</v>
      </c>
      <c r="D26" s="17" t="s">
        <v>34</v>
      </c>
      <c r="E26" s="7">
        <v>1</v>
      </c>
      <c r="F26" s="7">
        <v>10220</v>
      </c>
      <c r="G26" s="13">
        <f t="shared" si="2"/>
        <v>10220</v>
      </c>
      <c r="H26" s="3"/>
      <c r="I26" s="11">
        <f t="shared" si="3"/>
        <v>0</v>
      </c>
      <c r="J26" s="7"/>
      <c r="K26" s="5"/>
      <c r="L26" s="5"/>
    </row>
    <row r="27" spans="1:12" x14ac:dyDescent="0.25">
      <c r="A27" s="12"/>
      <c r="B27" s="12" t="s">
        <v>82</v>
      </c>
      <c r="C27" s="12" t="s">
        <v>64</v>
      </c>
      <c r="D27" s="17" t="s">
        <v>34</v>
      </c>
      <c r="E27" s="7">
        <v>1</v>
      </c>
      <c r="F27" s="7">
        <v>51100</v>
      </c>
      <c r="G27" s="13">
        <f t="shared" si="2"/>
        <v>51100</v>
      </c>
      <c r="H27" s="3"/>
      <c r="I27" s="11">
        <f t="shared" si="3"/>
        <v>0</v>
      </c>
      <c r="J27" s="7"/>
      <c r="K27" s="5"/>
      <c r="L27" s="5"/>
    </row>
    <row r="28" spans="1:12" x14ac:dyDescent="0.25">
      <c r="A28" s="12"/>
      <c r="B28" s="12" t="s">
        <v>83</v>
      </c>
      <c r="C28" s="12" t="s">
        <v>65</v>
      </c>
      <c r="D28" s="17" t="s">
        <v>34</v>
      </c>
      <c r="E28" s="7">
        <v>1</v>
      </c>
      <c r="F28" s="7">
        <v>20440</v>
      </c>
      <c r="G28" s="13">
        <f t="shared" si="2"/>
        <v>20440</v>
      </c>
      <c r="H28" s="3"/>
      <c r="I28" s="11">
        <f t="shared" si="3"/>
        <v>0</v>
      </c>
      <c r="J28" s="7"/>
      <c r="K28" s="5"/>
      <c r="L28" s="5"/>
    </row>
    <row r="29" spans="1:12" x14ac:dyDescent="0.25">
      <c r="A29" s="12"/>
      <c r="B29" s="12" t="s">
        <v>84</v>
      </c>
      <c r="C29" s="12" t="s">
        <v>66</v>
      </c>
      <c r="D29" s="17" t="s">
        <v>34</v>
      </c>
      <c r="E29" s="7">
        <v>1</v>
      </c>
      <c r="F29" s="7">
        <v>40880</v>
      </c>
      <c r="G29" s="13">
        <f t="shared" si="2"/>
        <v>40880</v>
      </c>
      <c r="H29" s="3"/>
      <c r="I29" s="11">
        <f t="shared" si="3"/>
        <v>0</v>
      </c>
      <c r="J29" s="7"/>
      <c r="K29" s="5"/>
      <c r="L29" s="5"/>
    </row>
    <row r="30" spans="1:12" x14ac:dyDescent="0.25">
      <c r="A30" s="12"/>
      <c r="B30" s="12" t="s">
        <v>85</v>
      </c>
      <c r="C30" s="12" t="s">
        <v>67</v>
      </c>
      <c r="D30" s="17" t="s">
        <v>34</v>
      </c>
      <c r="E30" s="7">
        <v>1</v>
      </c>
      <c r="F30" s="7">
        <v>30660</v>
      </c>
      <c r="G30" s="13">
        <f t="shared" si="2"/>
        <v>30660</v>
      </c>
      <c r="H30" s="3"/>
      <c r="I30" s="11">
        <f t="shared" si="3"/>
        <v>0</v>
      </c>
      <c r="J30" s="7"/>
      <c r="K30" s="5"/>
      <c r="L30" s="5"/>
    </row>
    <row r="31" spans="1:12" x14ac:dyDescent="0.25">
      <c r="A31" s="12"/>
      <c r="B31" s="12" t="s">
        <v>86</v>
      </c>
      <c r="C31" s="12" t="s">
        <v>68</v>
      </c>
      <c r="D31" s="17" t="s">
        <v>34</v>
      </c>
      <c r="E31" s="7">
        <v>1</v>
      </c>
      <c r="F31" s="7">
        <v>51100</v>
      </c>
      <c r="G31" s="13">
        <f t="shared" si="2"/>
        <v>51100</v>
      </c>
      <c r="H31" s="3"/>
      <c r="I31" s="11">
        <f t="shared" si="3"/>
        <v>0</v>
      </c>
      <c r="J31" s="7"/>
      <c r="K31" s="5"/>
      <c r="L31" s="5"/>
    </row>
    <row r="32" spans="1:12" x14ac:dyDescent="0.25">
      <c r="A32" s="12"/>
      <c r="B32" s="12" t="s">
        <v>87</v>
      </c>
      <c r="C32" s="12" t="s">
        <v>69</v>
      </c>
      <c r="D32" s="17" t="s">
        <v>34</v>
      </c>
      <c r="E32" s="7">
        <v>1</v>
      </c>
      <c r="F32" s="7">
        <v>30660</v>
      </c>
      <c r="G32" s="13">
        <f t="shared" si="2"/>
        <v>30660</v>
      </c>
      <c r="H32" s="3"/>
      <c r="I32" s="11">
        <f t="shared" si="3"/>
        <v>0</v>
      </c>
      <c r="J32" s="7"/>
      <c r="K32" s="5"/>
      <c r="L32" s="5"/>
    </row>
    <row r="33" spans="1:12" x14ac:dyDescent="0.25">
      <c r="A33" s="12"/>
      <c r="B33" s="12" t="s">
        <v>88</v>
      </c>
      <c r="C33" s="12" t="s">
        <v>70</v>
      </c>
      <c r="D33" s="17" t="s">
        <v>34</v>
      </c>
      <c r="E33" s="7">
        <v>1</v>
      </c>
      <c r="F33" s="7">
        <v>30660</v>
      </c>
      <c r="G33" s="13">
        <f t="shared" si="2"/>
        <v>30660</v>
      </c>
      <c r="H33" s="3"/>
      <c r="I33" s="11">
        <f t="shared" si="3"/>
        <v>0</v>
      </c>
      <c r="J33" s="7"/>
      <c r="K33" s="5"/>
      <c r="L33" s="5"/>
    </row>
    <row r="34" spans="1:12" x14ac:dyDescent="0.25">
      <c r="A34" s="12"/>
      <c r="B34" s="12" t="s">
        <v>89</v>
      </c>
      <c r="C34" s="12" t="s">
        <v>71</v>
      </c>
      <c r="D34" s="17" t="s">
        <v>34</v>
      </c>
      <c r="E34" s="7">
        <v>1</v>
      </c>
      <c r="F34" s="7">
        <v>51100</v>
      </c>
      <c r="G34" s="13">
        <f t="shared" si="2"/>
        <v>51100</v>
      </c>
      <c r="H34" s="3"/>
      <c r="I34" s="11">
        <f t="shared" si="3"/>
        <v>0</v>
      </c>
      <c r="J34" s="7"/>
      <c r="K34" s="5"/>
      <c r="L34" s="5"/>
    </row>
    <row r="35" spans="1:12" x14ac:dyDescent="0.25">
      <c r="A35" s="12"/>
      <c r="B35" s="12" t="s">
        <v>90</v>
      </c>
      <c r="C35" s="12" t="s">
        <v>72</v>
      </c>
      <c r="D35" s="17" t="s">
        <v>34</v>
      </c>
      <c r="E35" s="7">
        <v>1</v>
      </c>
      <c r="F35" s="7">
        <v>30660</v>
      </c>
      <c r="G35" s="13">
        <f t="shared" si="2"/>
        <v>30660</v>
      </c>
      <c r="H35" s="3"/>
      <c r="I35" s="11">
        <f t="shared" si="3"/>
        <v>0</v>
      </c>
      <c r="J35" s="7"/>
      <c r="K35" s="5"/>
      <c r="L35" s="5"/>
    </row>
    <row r="36" spans="1:12" x14ac:dyDescent="0.25">
      <c r="A36" s="12"/>
      <c r="B36" s="12" t="s">
        <v>91</v>
      </c>
      <c r="C36" s="12" t="s">
        <v>73</v>
      </c>
      <c r="D36" s="17" t="s">
        <v>34</v>
      </c>
      <c r="E36" s="7">
        <v>1</v>
      </c>
      <c r="F36" s="7">
        <v>20440</v>
      </c>
      <c r="G36" s="13">
        <f t="shared" si="2"/>
        <v>20440</v>
      </c>
      <c r="H36" s="3"/>
      <c r="I36" s="11">
        <f t="shared" si="3"/>
        <v>0</v>
      </c>
      <c r="J36" s="7"/>
      <c r="K36" s="5"/>
      <c r="L36" s="5"/>
    </row>
    <row r="37" spans="1:12" x14ac:dyDescent="0.25">
      <c r="A37" s="12"/>
      <c r="B37" s="12" t="s">
        <v>92</v>
      </c>
      <c r="C37" s="12" t="s">
        <v>76</v>
      </c>
      <c r="D37" s="17" t="s">
        <v>34</v>
      </c>
      <c r="E37" s="7">
        <v>1</v>
      </c>
      <c r="F37" s="7">
        <v>51100</v>
      </c>
      <c r="G37" s="13">
        <f t="shared" si="2"/>
        <v>51100</v>
      </c>
      <c r="H37" s="3"/>
      <c r="I37" s="11">
        <f t="shared" si="3"/>
        <v>0</v>
      </c>
      <c r="J37" s="7"/>
      <c r="K37" s="5"/>
      <c r="L37" s="5"/>
    </row>
    <row r="38" spans="1:12" x14ac:dyDescent="0.25">
      <c r="A38" s="12"/>
      <c r="B38" s="12" t="s">
        <v>93</v>
      </c>
      <c r="C38" s="12" t="s">
        <v>77</v>
      </c>
      <c r="D38" s="17" t="s">
        <v>34</v>
      </c>
      <c r="E38" s="7">
        <v>1</v>
      </c>
      <c r="F38" s="7">
        <v>30660</v>
      </c>
      <c r="G38" s="13">
        <f t="shared" si="2"/>
        <v>30660</v>
      </c>
      <c r="H38" s="3"/>
      <c r="I38" s="11">
        <f t="shared" si="3"/>
        <v>0</v>
      </c>
      <c r="J38" s="7"/>
      <c r="K38" s="5"/>
      <c r="L38" s="5"/>
    </row>
    <row r="39" spans="1:12" x14ac:dyDescent="0.25">
      <c r="B39" s="12" t="s">
        <v>94</v>
      </c>
      <c r="C39" s="12" t="s">
        <v>51</v>
      </c>
      <c r="D39" s="17" t="s">
        <v>34</v>
      </c>
      <c r="E39" s="7">
        <v>1</v>
      </c>
      <c r="F39" s="7">
        <v>30660</v>
      </c>
      <c r="G39" s="13">
        <f>ROUND(E39*F39,2)</f>
        <v>30660</v>
      </c>
      <c r="H39" s="3"/>
      <c r="I39" s="11">
        <f>ROUND(E39*H39,2)</f>
        <v>0</v>
      </c>
      <c r="J39" s="7"/>
      <c r="K39" s="5"/>
      <c r="L39" s="5"/>
    </row>
    <row r="40" spans="1:12" x14ac:dyDescent="0.25">
      <c r="B40" s="12" t="s">
        <v>95</v>
      </c>
      <c r="C40" s="12" t="s">
        <v>52</v>
      </c>
      <c r="D40" s="17" t="s">
        <v>34</v>
      </c>
      <c r="E40" s="7">
        <v>1</v>
      </c>
      <c r="F40" s="7">
        <v>40880</v>
      </c>
      <c r="G40" s="13">
        <f>ROUND(E40*F40,2)</f>
        <v>40880</v>
      </c>
      <c r="H40" s="3"/>
      <c r="I40" s="11">
        <f>ROUND(E40*H40,2)</f>
        <v>0</v>
      </c>
      <c r="J40" s="7"/>
      <c r="K40" s="5"/>
      <c r="L40" s="5"/>
    </row>
    <row r="41" spans="1:12" x14ac:dyDescent="0.25">
      <c r="B41" s="12" t="s">
        <v>96</v>
      </c>
      <c r="C41" s="12" t="s">
        <v>53</v>
      </c>
      <c r="D41" s="17" t="s">
        <v>34</v>
      </c>
      <c r="E41" s="7">
        <v>1</v>
      </c>
      <c r="F41" s="7">
        <v>51100</v>
      </c>
      <c r="G41" s="13">
        <f>ROUND(E41*F41,2)</f>
        <v>51100</v>
      </c>
      <c r="H41" s="3"/>
      <c r="I41" s="11">
        <f>ROUND(E41*H41,2)</f>
        <v>0</v>
      </c>
      <c r="J41" s="7"/>
      <c r="K41" s="5"/>
      <c r="L41" s="5"/>
    </row>
    <row r="42" spans="1:12" x14ac:dyDescent="0.25">
      <c r="B42" s="12" t="s">
        <v>97</v>
      </c>
      <c r="C42" s="12" t="s">
        <v>54</v>
      </c>
      <c r="D42" s="17" t="s">
        <v>34</v>
      </c>
      <c r="E42" s="7">
        <v>1</v>
      </c>
      <c r="F42" s="7">
        <v>30660</v>
      </c>
      <c r="G42" s="13">
        <f>ROUND(E42*F42,2)</f>
        <v>30660</v>
      </c>
      <c r="H42" s="3"/>
      <c r="I42" s="11">
        <f>ROUND(E42*H42,2)</f>
        <v>0</v>
      </c>
      <c r="J42" s="7"/>
      <c r="K42" s="5"/>
      <c r="L42" s="5"/>
    </row>
    <row r="43" spans="1:12" x14ac:dyDescent="0.25">
      <c r="A43" t="s">
        <v>55</v>
      </c>
      <c r="C43" s="16" t="s">
        <v>56</v>
      </c>
      <c r="F43" s="7"/>
      <c r="G43" s="13"/>
      <c r="H43" s="3"/>
      <c r="I43" s="11"/>
      <c r="L43" s="5"/>
    </row>
    <row r="44" spans="1:12" x14ac:dyDescent="0.25">
      <c r="C44" s="12" t="s">
        <v>57</v>
      </c>
      <c r="D44" t="s">
        <v>58</v>
      </c>
      <c r="E44" s="5">
        <v>0</v>
      </c>
      <c r="F44" s="7">
        <v>420</v>
      </c>
      <c r="G44" s="13">
        <f>ROUND(E44*F44,2)</f>
        <v>0</v>
      </c>
      <c r="H44" s="3"/>
      <c r="I44" s="11">
        <f>ROUND(E44*H44,2)</f>
        <v>0</v>
      </c>
      <c r="K44" s="5"/>
    </row>
    <row r="47" spans="1:12" x14ac:dyDescent="0.25">
      <c r="J47" s="5"/>
    </row>
    <row r="48" spans="1:12" x14ac:dyDescent="0.25">
      <c r="C48" s="9"/>
      <c r="D48" s="10"/>
    </row>
    <row r="49" spans="3:6" x14ac:dyDescent="0.25">
      <c r="C49" s="9"/>
      <c r="D49" s="10"/>
    </row>
    <row r="50" spans="3:6" x14ac:dyDescent="0.25">
      <c r="C50" s="9"/>
      <c r="D50" s="10"/>
      <c r="F50" s="7"/>
    </row>
    <row r="51" spans="3:6" x14ac:dyDescent="0.25">
      <c r="F51" s="7"/>
    </row>
  </sheetData>
  <sheetProtection algorithmName="SHA-512" hashValue="ksgD5X9tWuM7E4gL/h5Oaf2NBSMmTiCqwEAqHv8/gqiy/LHk1YP/d8RDHR0w+53C0EMVaTWhNlHCpVlHmyb0Zw==" saltValue="K4KHjir8+mAHdnhu0/AsWg==" spinCount="100000" sheet="1" selectLockedCells="1"/>
  <protectedRanges>
    <protectedRange sqref="H14:H44 F4:F5" name="Rango1"/>
  </protectedRanges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 A20:A21 A18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3" sqref="B3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59</v>
      </c>
    </row>
    <row r="2" spans="2:2" ht="15.75" thickBot="1" x14ac:dyDescent="0.3">
      <c r="B2" s="1" t="s">
        <v>60</v>
      </c>
    </row>
    <row r="3" spans="2:2" ht="15.75" thickBot="1" x14ac:dyDescent="0.3">
      <c r="B3" s="1" t="s">
        <v>61</v>
      </c>
    </row>
  </sheetData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yecto xmlns="bacb354c-e7f2-49fa-a48e-f1857a165e78" xsi:nil="true"/>
    <TaxKeywordTaxHTField xmlns="c267183c-d7e5-44d0-9a28-6883cf5fe4d7">
      <Terms xmlns="http://schemas.microsoft.com/office/infopath/2007/PartnerControls"/>
    </TaxKeywordTaxHTField>
    <Tipo_x0020_de_x0020_documento xmlns="bacb354c-e7f2-49fa-a48e-f1857a165e78" xsi:nil="true"/>
    <DLCPolicyLabelClientValue xmlns="bacb354c-e7f2-49fa-a48e-f1857a165e78" xsi:nil="true"/>
    <TaxCatchAll xmlns="c267183c-d7e5-44d0-9a28-6883cf5fe4d7"/>
    <Fecha_x0020_ xmlns="bacb354c-e7f2-49fa-a48e-f1857a165e78" xsi:nil="true"/>
    <DLCPolicyLabelLock xmlns="bacb354c-e7f2-49fa-a48e-f1857a165e78" xsi:nil="true"/>
    <_dlc_DocId xmlns="c267183c-d7e5-44d0-9a28-6883cf5fe4d7">ZEZVXQHEZRP4-558276571-90439</_dlc_DocId>
    <_dlc_DocIdUrl xmlns="c267183c-d7e5-44d0-9a28-6883cf5fe4d7">
      <Url>https://espacios.metromadrid.es/sda/Proyectos/_layouts/15/DocIdRedir.aspx?ID=ZEZVXQHEZRP4-558276571-90439</Url>
      <Description>ZEZVXQHEZRP4-558276571-90439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0BF027305BBB443B3C08E3FE08CFD86" ma:contentTypeVersion="299" ma:contentTypeDescription="Crear nuevo documento." ma:contentTypeScope="" ma:versionID="0513de03a3cfc9322be4f9aee91b69e7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bacb354c-e7f2-49fa-a48e-f1857a165e78" targetNamespace="http://schemas.microsoft.com/office/2006/metadata/properties" ma:root="true" ma:fieldsID="c3a95bc4850e08a92159171ccc472ed6" ns2:_="" ns3:_="" ns4:_="">
    <xsd:import namespace="c267183c-d7e5-44d0-9a28-6883cf5fe4d7"/>
    <xsd:import namespace="c4a6cc1e-42bf-475f-8c44-5294e8a84573"/>
    <xsd:import namespace="bacb354c-e7f2-49fa-a48e-f1857a165e7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TaxKeywordTaxHTField" minOccurs="0"/>
                <xsd:element ref="ns2:TaxCatchAll" minOccurs="0"/>
                <xsd:element ref="ns4:Tipo_x0020_de_x0020_documento" minOccurs="0"/>
                <xsd:element ref="ns4:Proyecto" minOccurs="0"/>
                <xsd:element ref="ns4:DLCPolicyLabelValue" minOccurs="0"/>
                <xsd:element ref="ns4:DLCPolicyLabelClientValue" minOccurs="0"/>
                <xsd:element ref="ns4:DLCPolicyLabelLock" minOccurs="0"/>
                <xsd:element ref="ns2:SharedWithDetails" minOccurs="0"/>
                <xsd:element ref="ns4:Fecha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KeywordTaxHTField" ma:index="13" nillable="true" ma:taxonomy="true" ma:internalName="TaxKeywordTaxHTField" ma:taxonomyFieldName="TaxKeyword" ma:displayName="Palabras clave de empresa" ma:fieldId="{23f27201-bee3-471e-b2e7-b64fd8b7ca38}" ma:taxonomyMulti="true" ma:sspId="74e15948-aea7-47af-9958-6bb435c1c2c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description="" ma:hidden="true" ma:list="{1dd67949-1cb6-4fbd-9a22-c1616bd73ce5}" ma:internalName="TaxCatchAll" ma:showField="CatchAllData" ma:web="c267183c-d7e5-44d0-9a28-6883cf5fe4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cb354c-e7f2-49fa-a48e-f1857a165e78" elementFormDefault="qualified">
    <xsd:import namespace="http://schemas.microsoft.com/office/2006/documentManagement/types"/>
    <xsd:import namespace="http://schemas.microsoft.com/office/infopath/2007/PartnerControls"/>
    <xsd:element name="Tipo_x0020_de_x0020_documento" ma:index="15" nillable="true" ma:displayName="Tipo de documento" ma:format="Dropdown" ma:internalName="Tipo_x0020_de_x0020_documento">
      <xsd:simpleType>
        <xsd:restriction base="dms:Choice">
          <xsd:enumeration value="Gestión de Proyecto"/>
          <xsd:enumeration value="Documentos técnicos"/>
          <xsd:enumeration value="Documentos de usuario"/>
          <xsd:enumeration value="Plantillas"/>
          <xsd:enumeration value="Licitación"/>
        </xsd:restriction>
      </xsd:simpleType>
    </xsd:element>
    <xsd:element name="Proyecto" ma:index="16" nillable="true" ma:displayName="Proyecto" ma:internalName="Proyecto">
      <xsd:simpleType>
        <xsd:restriction base="dms:Text">
          <xsd:maxLength value="255"/>
        </xsd:restriction>
      </xsd:simpleType>
    </xsd:element>
    <xsd:element name="DLCPolicyLabelValue" ma:index="18" nillable="true" ma:displayName="Etiqueta" ma:description="Almacena el valor actual de la etiqueta." ma:internalName="DLCPolicyLabelValue" ma:readOnly="true">
      <xsd:simpleType>
        <xsd:restriction base="dms:Note">
          <xsd:maxLength value="255"/>
        </xsd:restriction>
      </xsd:simpleType>
    </xsd:element>
    <xsd:element name="DLCPolicyLabelClientValue" ma:index="19" nillable="true" ma:displayName="Valor de etiqueta de cliente" ma:description="Almacena el último valor de etiqueta calculado en el cliente." ma:hidden="true" ma:internalName="DLCPolicyLabelClientValue" ma:readOnly="false">
      <xsd:simpleType>
        <xsd:restriction base="dms:Note"/>
      </xsd:simpleType>
    </xsd:element>
    <xsd:element name="DLCPolicyLabelLock" ma:index="20" nillable="true" ma:displayName="Etiqueta bloqueada" ma:description="Indica si la etiqueta debería actualizarse cuando se modifican las propiedades del elemento." ma:hidden="true" ma:internalName="DLCPolicyLabelLock" ma:readOnly="false">
      <xsd:simpleType>
        <xsd:restriction base="dms:Text"/>
      </xsd:simpleType>
    </xsd:element>
    <xsd:element name="Fecha_x0020_" ma:index="22" nillable="true" ma:displayName="Fecha " ma:format="DateOnly" ma:internalName="Fecha_x0020_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PolicyDirtyBag xmlns="microsoft.office.server.policy.changes">
  <Microsoft.Office.RecordsManagement.PolicyFeatures.PolicyLabel op="Delete"/>
</PolicyDirtyBag>
</file>

<file path=customXml/itemProps1.xml><?xml version="1.0" encoding="utf-8"?>
<ds:datastoreItem xmlns:ds="http://schemas.openxmlformats.org/officeDocument/2006/customXml" ds:itemID="{23AEFA41-B67B-4778-917F-4FEDED156799}">
  <ds:schemaRefs>
    <ds:schemaRef ds:uri="http://schemas.openxmlformats.org/package/2006/metadata/core-properties"/>
    <ds:schemaRef ds:uri="http://purl.org/dc/elements/1.1/"/>
    <ds:schemaRef ds:uri="http://www.w3.org/XML/1998/namespace"/>
    <ds:schemaRef ds:uri="837607f0-5ff8-4526-adc7-12bcfd362a67"/>
    <ds:schemaRef ds:uri="http://purl.org/dc/terms/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schemas.microsoft.com/office/2006/documentManagement/types"/>
    <ds:schemaRef ds:uri="66c6e22e-667f-4036-99a0-59bb4978389f"/>
  </ds:schemaRefs>
</ds:datastoreItem>
</file>

<file path=customXml/itemProps2.xml><?xml version="1.0" encoding="utf-8"?>
<ds:datastoreItem xmlns:ds="http://schemas.openxmlformats.org/officeDocument/2006/customXml" ds:itemID="{48D4A98E-EE52-4A73-BC0B-1BA54FA231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73FAA6-FBE7-4579-B130-FE146D9DE490}"/>
</file>

<file path=customXml/itemProps4.xml><?xml version="1.0" encoding="utf-8"?>
<ds:datastoreItem xmlns:ds="http://schemas.openxmlformats.org/officeDocument/2006/customXml" ds:itemID="{0B9785F3-2E89-4E16-9DD2-17F2BFD47CAC}"/>
</file>

<file path=customXml/itemProps5.xml><?xml version="1.0" encoding="utf-8"?>
<ds:datastoreItem xmlns:ds="http://schemas.openxmlformats.org/officeDocument/2006/customXml" ds:itemID="{7444D283-3A06-4820-AAA0-C0577E250E83}"/>
</file>

<file path=docMetadata/LabelInfo.xml><?xml version="1.0" encoding="utf-8"?>
<clbl:labelList xmlns:clbl="http://schemas.microsoft.com/office/2020/mipLabelMetadata">
  <clbl:label id="{62cb873a-a740-4edc-846c-02517ae892f3}" enabled="0" method="" siteId="{62cb873a-a740-4edc-846c-02517ae892f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2024-12-20T19:12:57Z</dcterms:created>
  <dcterms:modified xsi:type="dcterms:W3CDTF">2025-01-31T08:12:06Z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0x01010040BF027305BBB443B3C08E3FE08CFD86</vt:lpwstr>
  </property>
  <property fmtid="{D5CDD505-2E9C-101B-9397-08002B2CF9AE}" pid="3" name="TaxKeyword">
    <vt:lpwstr/>
  </property>
  <property fmtid="{D5CDD505-2E9C-101B-9397-08002B2CF9AE}" pid="5" name="_dlc_DocIdItemGuid">
    <vt:lpwstr>71abf500-535a-4427-8bca-b237c9498eb9</vt:lpwstr>
  </property>
</Properties>
</file>