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E1C3A86F-B5F3-4755-9D3C-26D3DC7A7B7A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definedNames>
    <definedName name="_xlnm._FilterDatabase" localSheetId="0" hidden="1">CERTO!$A$11:$I$92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8" i="1" l="1"/>
  <c r="I87" i="1"/>
  <c r="I86" i="1"/>
  <c r="I85" i="1"/>
  <c r="I84" i="1"/>
  <c r="I65" i="1"/>
  <c r="I64" i="1"/>
  <c r="I63" i="1"/>
  <c r="I56" i="1"/>
  <c r="I55" i="1"/>
  <c r="I54" i="1"/>
  <c r="G92" i="1"/>
  <c r="G91" i="1"/>
  <c r="G90" i="1"/>
  <c r="G89" i="1"/>
  <c r="G88" i="1"/>
  <c r="G87" i="1"/>
  <c r="G86" i="1"/>
  <c r="G85" i="1"/>
  <c r="G84" i="1"/>
  <c r="G66" i="1"/>
  <c r="G65" i="1"/>
  <c r="G64" i="1"/>
  <c r="G63" i="1"/>
  <c r="G60" i="1"/>
  <c r="G59" i="1"/>
  <c r="G58" i="1"/>
  <c r="G57" i="1"/>
  <c r="G56" i="1"/>
  <c r="G55" i="1"/>
  <c r="G54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I94" i="1" l="1"/>
  <c r="G94" i="1"/>
  <c r="I32" i="1" l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3" i="1"/>
  <c r="I57" i="1"/>
  <c r="I58" i="1"/>
  <c r="I59" i="1"/>
  <c r="I60" i="1"/>
  <c r="I62" i="1"/>
  <c r="I66" i="1"/>
  <c r="I67" i="1"/>
  <c r="I68" i="1"/>
  <c r="I69" i="1"/>
  <c r="I71" i="1"/>
  <c r="I72" i="1"/>
  <c r="I73" i="1"/>
  <c r="I74" i="1"/>
  <c r="I75" i="1"/>
  <c r="I76" i="1"/>
  <c r="I77" i="1"/>
  <c r="I78" i="1"/>
  <c r="I79" i="1"/>
  <c r="I80" i="1"/>
  <c r="I81" i="1"/>
  <c r="I83" i="1"/>
  <c r="I89" i="1"/>
  <c r="I90" i="1"/>
  <c r="I91" i="1"/>
  <c r="I92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53" i="1"/>
  <c r="G62" i="1"/>
  <c r="G67" i="1"/>
  <c r="G68" i="1"/>
  <c r="G69" i="1"/>
  <c r="G71" i="1"/>
  <c r="G72" i="1"/>
  <c r="G73" i="1"/>
  <c r="G74" i="1"/>
  <c r="G75" i="1"/>
  <c r="G76" i="1"/>
  <c r="G77" i="1"/>
  <c r="G78" i="1"/>
  <c r="G79" i="1"/>
  <c r="G80" i="1"/>
  <c r="G81" i="1"/>
  <c r="G83" i="1"/>
  <c r="G17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15" i="1"/>
  <c r="I16" i="1"/>
  <c r="I14" i="1"/>
  <c r="G15" i="1" l="1"/>
  <c r="G16" i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<sst xmlns="http://schemas.openxmlformats.org/spreadsheetml/2006/main" count="364" uniqueCount="207">
  <si>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</si>
  <si>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</si>
  <si>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</si>
  <si>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</si>
  <si>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</si>
  <si>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</si>
  <si>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</si>
  <si>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</si>
  <si>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</si>
  <si>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</si>
  <si>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</si>
  <si>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</si>
  <si>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</si>
  <si>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</si>
  <si>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</si>
  <si>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</si>
  <si>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</si>
  <si>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</si>
  <si>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</si>
  <si>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</si>
  <si>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</si>
  <si>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</si>
  <si>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</si>
  <si>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</si>
  <si>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</si>
  <si>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</si>
  <si>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</si>
  <si>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</si>
  <si>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</si>
  <si>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</si>
  <si>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</si>
  <si>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</si>
  <si>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</si>
  <si>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</si>
  <si>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</si>
  <si>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</si>
  <si>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h</t>
  </si>
  <si>
    <t>1.3</t>
  </si>
  <si>
    <t>1.4</t>
  </si>
  <si>
    <t>1.5</t>
  </si>
  <si>
    <t>ARMARIO ELÉCTRICO Y MANIOBRA</t>
  </si>
  <si>
    <t>Sustitución de conector de botonera de revisión</t>
  </si>
  <si>
    <t>Sustitución de termostato armario eléctrico</t>
  </si>
  <si>
    <t>Sustitución de transformador T1 de maniobra RTV</t>
  </si>
  <si>
    <t>Sustitución de transformador T2 de maniobra RTV</t>
  </si>
  <si>
    <t>Sustitución de ventilador de armario de maniobra</t>
  </si>
  <si>
    <t>Sustitución micro alargamiento cadenas de peldaños</t>
  </si>
  <si>
    <t>Sustitución micro de placa de peines</t>
  </si>
  <si>
    <t>Sustitución placa display OKVARIO</t>
  </si>
  <si>
    <t>Sustitución placa VAM</t>
  </si>
  <si>
    <t>Sustitución placa VDC</t>
  </si>
  <si>
    <t>Sustitución placa VMSII</t>
  </si>
  <si>
    <t>Sustitución placa VSC</t>
  </si>
  <si>
    <t>Sustitución REVCON por instalación de resistencias de frenado</t>
  </si>
  <si>
    <t>Sustitución variador de frecuencia 11 kW</t>
  </si>
  <si>
    <t>Sustitución variador de frecuencia 15 kW</t>
  </si>
  <si>
    <t>Sustitución variador de frecuencia 18,5 kW</t>
  </si>
  <si>
    <t>Sustitución variador de frecuencia 22 kW</t>
  </si>
  <si>
    <t>BALAUSTRADA Y ENTORNO</t>
  </si>
  <si>
    <t>Reparación 1 cara cristal de balasutrada curvo final sin lámina (incluye pulido, instalación de lámina antigrafiti y limpieza)</t>
  </si>
  <si>
    <t>Reparación 1 cara cristal de balasutrada de transición sin lámina (incluye pulido, instalación de lámina antigrafiti y limpieza)</t>
  </si>
  <si>
    <t>Reparación 1 cara cristal de balasutrada recto sin lámina (incluye pulido, instalación de lámina antigrafiti y limpieza)</t>
  </si>
  <si>
    <t>Sustitución de cerdas de cepillos antipinzamiento RTV (tramo de 3 metros)</t>
  </si>
  <si>
    <t>Sustitución de cristal de balaustrada curvo</t>
  </si>
  <si>
    <t>Sustitución de cristal de balaustrada recto</t>
  </si>
  <si>
    <t>Sustitución de deflector de cruce o salvacuellos de policarbonato de espesor 10 mm.</t>
  </si>
  <si>
    <t>Sustitución de difusor alumbrado de balaustrada RTV</t>
  </si>
  <si>
    <t>Sustitución de dispositivo antiacceso (soporte y policarbonato de espesor 10 mm)</t>
  </si>
  <si>
    <t>Sustitución de dispositivo antisubida según EN-115-2 (soporte y policarbonato de espesor 10 mm)</t>
  </si>
  <si>
    <t>Sustitución de dispositivo de protección de rellano (soportes y policarbonato de espesor 10 mm)</t>
  </si>
  <si>
    <t>Sustitución de entrada de pasamanos RTV</t>
  </si>
  <si>
    <t>Sustitución de fotocélulas en un embarque RTV</t>
  </si>
  <si>
    <t>Sustitución de perfil cepillos antipinzamiento RTV (tramo de 3 metros)</t>
  </si>
  <si>
    <t>Sustitución de policarbonato triangular dispositivo antisubida según EN-115-2, de espesor 10 mm.</t>
  </si>
  <si>
    <t>Sustitución de pulsador paro emergencia RTV</t>
  </si>
  <si>
    <t>Sustitución de selector de puesta en marcha RTV</t>
  </si>
  <si>
    <t>Sustitución de semáforo RTV</t>
  </si>
  <si>
    <t>Sustitución de teja/cubrezócalo curvo RTV</t>
  </si>
  <si>
    <t>Sustitución de teja/cubrezócalo recto RTV</t>
  </si>
  <si>
    <t>FOSOS Y ENGRASE</t>
  </si>
  <si>
    <t>Sustitución de tubos iluminación entre peldaños embarques superior e inferior</t>
  </si>
  <si>
    <t>Reparación completa o instalación de elementos de apertura de tapa de fosos: mecanismos de anclaje y apertura (muelles/amortiguadores) y bisagras.</t>
  </si>
  <si>
    <t>Sustitución de estribo de acceso a foso</t>
  </si>
  <si>
    <t>Sustitución de micro de tapa de foso (incluye mecanismo de accionamiento completo)</t>
  </si>
  <si>
    <t>Sustitución de placa de peines RTV</t>
  </si>
  <si>
    <t>Sustitución de rejilla protección circuito de peldaños</t>
  </si>
  <si>
    <t>Sustitución de tapa de foso RTV</t>
  </si>
  <si>
    <t>Sustitución subcomponente mecanismo apertura de tapa de foso: mecanismo de anclaje, apertura o bisagra.</t>
  </si>
  <si>
    <t>GRUPO MOTRIZ Y CADENAS</t>
  </si>
  <si>
    <t>Ajuste sistema de frenado</t>
  </si>
  <si>
    <t>Sustitución de aceite reductor</t>
  </si>
  <si>
    <t>Sustitución de bandeja protección motor</t>
  </si>
  <si>
    <t>Sustitución de bobina de freno RTV</t>
  </si>
  <si>
    <t>Sustitución de retén de reductor (unidad)</t>
  </si>
  <si>
    <t>Sustitución de rodamientos motor eléctrico</t>
  </si>
  <si>
    <t>Sustitución de zapatas de freno principal o de servicio</t>
  </si>
  <si>
    <t>Sustitución de zapatas de freno secundario o auxiliar</t>
  </si>
  <si>
    <t>PASAMANOS</t>
  </si>
  <si>
    <t>Ajuste tensión tracción ambos pasamanos</t>
  </si>
  <si>
    <t>Reparación de pasamanos (vulcanización)</t>
  </si>
  <si>
    <t>Sustitución de banda de arrastre de pasamanos</t>
  </si>
  <si>
    <t>Sustitución de elemento guiado interno pasamanos (unidad)</t>
  </si>
  <si>
    <t>Sustitución de pasamanos completo (abierto con vulcanización en obra)</t>
  </si>
  <si>
    <t>Sustitución de rodillo tensor de pasamanos</t>
  </si>
  <si>
    <t>Sustitución de rodillo tracción pasamanos</t>
  </si>
  <si>
    <t>Sustitución de tramo guía de pasamanos curva inferior/superior RTV</t>
  </si>
  <si>
    <t>Sustitución de tramo guía de pasamanos recto RTV</t>
  </si>
  <si>
    <t>Sustitución de tren de rodillos de volteo RTV (unidad)</t>
  </si>
  <si>
    <t>Sustitución guías curvas de pasamanos en volteos de cabezales</t>
  </si>
  <si>
    <t>PELDAÑOS, GUÍAS Y TRANSMISIONES</t>
  </si>
  <si>
    <t>Reparación de grupo tractor con sustitución de eje principal (incluido suministro de eje principal)</t>
  </si>
  <si>
    <t>Reparación de grupo tractor con sustitución de eje principal (eje principal suministrado por METRO)</t>
  </si>
  <si>
    <t>Reparación de grupo tractor con sustitución de eje principal y coronas de cadenas de peldaños (incluido suministro de eje principal y coronas)</t>
  </si>
  <si>
    <t>Reparación de grupo tractor con sustitución de eje principal y coronas de cadenas de peldaños (eje principal y coronas de peldaños suministrados por METRO)</t>
  </si>
  <si>
    <t>Sustitución de planetario (incuido suministro de conjunto de engranajes planetarios)</t>
  </si>
  <si>
    <t>Sustitución de planetario (conjunto de engranajes planetarios suministrado por METRO)</t>
  </si>
  <si>
    <t>Sustitución de grupo tractor completo (componentes del grupo tractor suministrados por METRO salvo periféricos: rodamientos, retenes, juntas, tornillería y resto de pequeño material auxiliar)</t>
  </si>
  <si>
    <t>Sustitución de guía de levantamiento de peldaños (unidad)</t>
  </si>
  <si>
    <t>Sustitución de tramo de guía de rodillos de cadena/tracción (tramo hasta 3 metros)</t>
  </si>
  <si>
    <t>Sustitución de tramo de guía de rodillos de peldaños/conducidos (tramo hasta 3 metros)</t>
  </si>
  <si>
    <t>MANO DE OBRA</t>
  </si>
  <si>
    <t>Técnico especialista en escaleras mecánicas</t>
  </si>
  <si>
    <t>SOPORTE REPARACIONES EEMM KONE</t>
  </si>
  <si>
    <t>1.6</t>
  </si>
  <si>
    <t>1.7</t>
  </si>
  <si>
    <t>ARM</t>
  </si>
  <si>
    <t>BAL</t>
  </si>
  <si>
    <t>FOS</t>
  </si>
  <si>
    <t>GRM</t>
  </si>
  <si>
    <t>PAS</t>
  </si>
  <si>
    <t>PEL</t>
  </si>
  <si>
    <t>MOB</t>
  </si>
  <si>
    <t>ARM.01</t>
  </si>
  <si>
    <t>ARM.02</t>
  </si>
  <si>
    <t>ARM.03</t>
  </si>
  <si>
    <t>ARM.04</t>
  </si>
  <si>
    <t>ARM.05</t>
  </si>
  <si>
    <t>ARM.06</t>
  </si>
  <si>
    <t>ARM.07</t>
  </si>
  <si>
    <t>ARM.08</t>
  </si>
  <si>
    <t>ARM.09</t>
  </si>
  <si>
    <t>ARM.10</t>
  </si>
  <si>
    <t>ARM.11</t>
  </si>
  <si>
    <t>ARM.12</t>
  </si>
  <si>
    <t>ARM.13</t>
  </si>
  <si>
    <t>ARM.14</t>
  </si>
  <si>
    <t>ARM.15</t>
  </si>
  <si>
    <t>ARM.16</t>
  </si>
  <si>
    <t>ARM.17</t>
  </si>
  <si>
    <t>BAL.01</t>
  </si>
  <si>
    <t>BAL.02</t>
  </si>
  <si>
    <t>BAL.03</t>
  </si>
  <si>
    <t>BAL.04</t>
  </si>
  <si>
    <t>BAL.05</t>
  </si>
  <si>
    <t>BAL.06</t>
  </si>
  <si>
    <t>BAL.07</t>
  </si>
  <si>
    <t>BAL.08</t>
  </si>
  <si>
    <t>BAL.09</t>
  </si>
  <si>
    <t>BAL.10</t>
  </si>
  <si>
    <t>BAL.11</t>
  </si>
  <si>
    <t>BAL.12</t>
  </si>
  <si>
    <t>BAL.13</t>
  </si>
  <si>
    <t>BAL.14</t>
  </si>
  <si>
    <t>BAL.15</t>
  </si>
  <si>
    <t>BAL.16</t>
  </si>
  <si>
    <t>BAL.17</t>
  </si>
  <si>
    <t>BAL.18</t>
  </si>
  <si>
    <t>BAL.19</t>
  </si>
  <si>
    <t>BAL.20</t>
  </si>
  <si>
    <t>FOS.01</t>
  </si>
  <si>
    <t>FOS.02</t>
  </si>
  <si>
    <t>FOS.04</t>
  </si>
  <si>
    <t>FOS.05</t>
  </si>
  <si>
    <t>FOS.03</t>
  </si>
  <si>
    <t>FOS.06</t>
  </si>
  <si>
    <t>FOS.07</t>
  </si>
  <si>
    <t>FOS.08</t>
  </si>
  <si>
    <t>GRM.01</t>
  </si>
  <si>
    <t>GRM.02</t>
  </si>
  <si>
    <t>GRM.03</t>
  </si>
  <si>
    <t>GRM.04</t>
  </si>
  <si>
    <t>GRM.05</t>
  </si>
  <si>
    <t>GRM.06</t>
  </si>
  <si>
    <t>GRM.07</t>
  </si>
  <si>
    <t>GRM.08</t>
  </si>
  <si>
    <t>PAS.01</t>
  </si>
  <si>
    <t>PAS.02</t>
  </si>
  <si>
    <t>PAS.03</t>
  </si>
  <si>
    <t>PAS.04</t>
  </si>
  <si>
    <t>PAS.05</t>
  </si>
  <si>
    <t>PAS.06</t>
  </si>
  <si>
    <t>PAS.07</t>
  </si>
  <si>
    <t>PAS.08</t>
  </si>
  <si>
    <t>PAS.09</t>
  </si>
  <si>
    <t>PAS.10</t>
  </si>
  <si>
    <t>PAS.11</t>
  </si>
  <si>
    <t>PEL.01</t>
  </si>
  <si>
    <t>PEL.02</t>
  </si>
  <si>
    <t>PEL.03</t>
  </si>
  <si>
    <t>PEL.04</t>
  </si>
  <si>
    <t>PEL.05</t>
  </si>
  <si>
    <t>PEL.06</t>
  </si>
  <si>
    <t>PEL.07</t>
  </si>
  <si>
    <t>PEL.08</t>
  </si>
  <si>
    <t>PEL.09</t>
  </si>
  <si>
    <t>PEL.10</t>
  </si>
  <si>
    <t>MOB.01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</si>
</sst>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center"/>
    </xf>
    <xf numFmtId="4" fontId="4" fillId="4" borderId="1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0" fillId="4" borderId="0" xfId="0" applyNumberFormat="1" applyFill="1"/>
    <xf numFmtId="4" fontId="3" fillId="4" borderId="0" xfId="0" applyNumberFormat="1" applyFont="1" applyFill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08"/>
  <sheetViews>
    <sheetView showGridLines="0" tabSelected="1" zoomScale="85" zoomScaleNormal="85" workbookViewId="0">
      <selection activeCell="E6" sqref="E6:G6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72.42578125" customWidth="1"/>
    <col min="4" max="4" width="16.7109375" style="10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7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52" t="s">
        <v>3</v>
      </c>
      <c r="B3" s="53"/>
      <c r="C3" s="54"/>
      <c r="D3" s="11">
        <f>SUM(G:G)</f>
        <v>655755.59</v>
      </c>
      <c r="E3" s="52" t="s">
        <v>4</v>
      </c>
      <c r="F3" s="53"/>
      <c r="G3" s="54"/>
      <c r="H3" s="12">
        <f>SUM(I:I)</f>
        <v>0</v>
      </c>
    </row>
    <row r="4" spans="1:9" ht="15" customHeight="1" thickBot="1" x14ac:dyDescent="0.3">
      <c r="A4" s="13" t="s">
        <v>5</v>
      </c>
      <c r="B4" s="14">
        <v>0.06</v>
      </c>
      <c r="C4" s="15" t="s">
        <v>6</v>
      </c>
      <c r="D4" s="16">
        <f>ROUND($D$3*B4,2)</f>
        <v>39345.339999999997</v>
      </c>
      <c r="E4" s="17" t="s">
        <v>7</v>
      </c>
      <c r="F4" s="2"/>
      <c r="G4" s="15" t="s">
        <v>6</v>
      </c>
      <c r="H4" s="18">
        <f>ROUND($H$3*F4,2)</f>
        <v>0</v>
      </c>
    </row>
    <row r="5" spans="1:9" ht="15.75" thickBot="1" x14ac:dyDescent="0.3">
      <c r="A5" s="13" t="s">
        <v>8</v>
      </c>
      <c r="B5" s="14">
        <v>0.09</v>
      </c>
      <c r="C5" s="15" t="s">
        <v>9</v>
      </c>
      <c r="D5" s="16">
        <f>ROUND($D$3*B5,2)</f>
        <v>59018</v>
      </c>
      <c r="E5" s="17" t="s">
        <v>10</v>
      </c>
      <c r="F5" s="2"/>
      <c r="G5" s="15" t="s">
        <v>9</v>
      </c>
      <c r="H5" s="18">
        <f>ROUND($H$3*F5,2)</f>
        <v>0</v>
      </c>
    </row>
    <row r="6" spans="1:9" ht="15.75" thickBot="1" x14ac:dyDescent="0.3">
      <c r="A6" s="55" t="s">
        <v>11</v>
      </c>
      <c r="B6" s="56"/>
      <c r="C6" s="57"/>
      <c r="D6" s="16">
        <f>SUM(D3,D4,D5)</f>
        <v>754118.92999999993</v>
      </c>
      <c r="E6" s="55" t="s">
        <v>12</v>
      </c>
      <c r="F6" s="56"/>
      <c r="G6" s="57"/>
      <c r="H6" s="18">
        <f>SUM(H3,H4,H5)</f>
        <v>0</v>
      </c>
    </row>
    <row r="7" spans="1:9" ht="15.75" thickBot="1" x14ac:dyDescent="0.3">
      <c r="A7" s="19" t="s">
        <v>13</v>
      </c>
      <c r="B7" s="20">
        <v>0.21</v>
      </c>
      <c r="C7" s="15" t="s">
        <v>14</v>
      </c>
      <c r="D7" s="16">
        <f>ROUND($D$6*B7,2)</f>
        <v>158364.98000000001</v>
      </c>
      <c r="E7" s="21" t="s">
        <v>13</v>
      </c>
      <c r="F7" s="22">
        <f>B7</f>
        <v>0.21</v>
      </c>
      <c r="G7" s="15" t="s">
        <v>14</v>
      </c>
      <c r="H7" s="18">
        <f>ROUND($H$6*F7,2)</f>
        <v>0</v>
      </c>
    </row>
    <row r="8" spans="1:9" ht="15.75" thickBot="1" x14ac:dyDescent="0.3">
      <c r="A8" s="58" t="s">
        <v>15</v>
      </c>
      <c r="B8" s="59"/>
      <c r="C8" s="60"/>
      <c r="D8" s="23">
        <f>SUM(D6:D7)</f>
        <v>912483.90999999992</v>
      </c>
      <c r="E8" s="58" t="s">
        <v>16</v>
      </c>
      <c r="F8" s="59"/>
      <c r="G8" s="60"/>
      <c r="H8" s="24">
        <f>SUM(H6:H7)</f>
        <v>0</v>
      </c>
    </row>
    <row r="9" spans="1:9" ht="15.75" thickBot="1" x14ac:dyDescent="0.3"/>
    <row r="10" spans="1:9" ht="15.75" thickBot="1" x14ac:dyDescent="0.3">
      <c r="A10" s="25"/>
      <c r="F10" s="50" t="s">
        <v>17</v>
      </c>
      <c r="G10" s="51"/>
      <c r="H10" s="50" t="s">
        <v>18</v>
      </c>
      <c r="I10" s="51"/>
    </row>
    <row r="11" spans="1:9" x14ac:dyDescent="0.25">
      <c r="A11" s="26" t="s">
        <v>19</v>
      </c>
      <c r="B11" s="26" t="s">
        <v>20</v>
      </c>
      <c r="C11" s="26" t="s">
        <v>21</v>
      </c>
      <c r="D11" s="27" t="s">
        <v>22</v>
      </c>
      <c r="E11" s="28" t="s">
        <v>23</v>
      </c>
      <c r="F11" s="28" t="s">
        <v>24</v>
      </c>
      <c r="G11" s="26" t="s">
        <v>25</v>
      </c>
      <c r="H11" s="26" t="s">
        <v>26</v>
      </c>
      <c r="I11" s="26" t="s">
        <v>27</v>
      </c>
    </row>
    <row r="12" spans="1:9" x14ac:dyDescent="0.25">
      <c r="A12" s="29" t="s">
        <v>28</v>
      </c>
      <c r="B12" s="29"/>
      <c r="C12" s="30" t="s">
        <v>122</v>
      </c>
      <c r="D12" s="31"/>
      <c r="E12" s="32"/>
      <c r="F12" s="32"/>
      <c r="G12" s="33"/>
      <c r="H12" s="32"/>
      <c r="I12" s="32"/>
    </row>
    <row r="13" spans="1:9" s="1" customFormat="1" x14ac:dyDescent="0.25">
      <c r="A13" s="34" t="s">
        <v>29</v>
      </c>
      <c r="B13" s="34" t="s">
        <v>125</v>
      </c>
      <c r="C13" s="35" t="s">
        <v>40</v>
      </c>
      <c r="D13" s="31"/>
      <c r="E13" s="32"/>
      <c r="F13" s="32"/>
      <c r="G13" s="33"/>
      <c r="H13" s="32"/>
      <c r="I13" s="32"/>
    </row>
    <row r="14" spans="1:9" x14ac:dyDescent="0.25">
      <c r="A14" s="34" t="s">
        <v>29</v>
      </c>
      <c r="B14" s="36" t="s">
        <v>132</v>
      </c>
      <c r="C14" s="37" t="s">
        <v>41</v>
      </c>
      <c r="D14" s="38" t="s">
        <v>35</v>
      </c>
      <c r="E14" s="39">
        <v>6</v>
      </c>
      <c r="F14" s="32">
        <v>244.6</v>
      </c>
      <c r="G14" s="40">
        <f>ROUND(E14*F14,2)</f>
        <v>1467.6</v>
      </c>
      <c r="H14" s="3"/>
      <c r="I14" s="41">
        <f t="shared" ref="I14:I47" si="0">ROUND(E14*H14,2)</f>
        <v>0</v>
      </c>
    </row>
    <row r="15" spans="1:9" x14ac:dyDescent="0.25">
      <c r="A15" s="34" t="s">
        <v>29</v>
      </c>
      <c r="B15" s="36" t="s">
        <v>133</v>
      </c>
      <c r="C15" s="37" t="s">
        <v>42</v>
      </c>
      <c r="D15" s="38" t="s">
        <v>35</v>
      </c>
      <c r="E15" s="39">
        <v>3</v>
      </c>
      <c r="F15" s="32">
        <v>172.12</v>
      </c>
      <c r="G15" s="40">
        <f t="shared" ref="G15:G51" si="1">ROUND(E15*F15,2)</f>
        <v>516.36</v>
      </c>
      <c r="H15" s="3"/>
      <c r="I15" s="41">
        <f t="shared" si="0"/>
        <v>0</v>
      </c>
    </row>
    <row r="16" spans="1:9" x14ac:dyDescent="0.25">
      <c r="A16" s="34" t="s">
        <v>29</v>
      </c>
      <c r="B16" s="36" t="s">
        <v>134</v>
      </c>
      <c r="C16" s="37" t="s">
        <v>43</v>
      </c>
      <c r="D16" s="38" t="s">
        <v>35</v>
      </c>
      <c r="E16" s="39">
        <v>3</v>
      </c>
      <c r="F16" s="32">
        <v>578.25</v>
      </c>
      <c r="G16" s="40">
        <f t="shared" si="1"/>
        <v>1734.75</v>
      </c>
      <c r="H16" s="3"/>
      <c r="I16" s="41">
        <f t="shared" si="0"/>
        <v>0</v>
      </c>
    </row>
    <row r="17" spans="1:9" x14ac:dyDescent="0.25">
      <c r="A17" s="34" t="s">
        <v>29</v>
      </c>
      <c r="B17" s="36" t="s">
        <v>135</v>
      </c>
      <c r="C17" s="37" t="s">
        <v>44</v>
      </c>
      <c r="D17" s="38" t="s">
        <v>35</v>
      </c>
      <c r="E17" s="39">
        <v>3</v>
      </c>
      <c r="F17" s="32">
        <v>406.34</v>
      </c>
      <c r="G17" s="40">
        <f t="shared" si="1"/>
        <v>1219.02</v>
      </c>
      <c r="H17" s="3"/>
      <c r="I17" s="41">
        <f t="shared" si="0"/>
        <v>0</v>
      </c>
    </row>
    <row r="18" spans="1:9" x14ac:dyDescent="0.25">
      <c r="A18" s="34" t="s">
        <v>29</v>
      </c>
      <c r="B18" s="36" t="s">
        <v>136</v>
      </c>
      <c r="C18" s="37" t="s">
        <v>45</v>
      </c>
      <c r="D18" s="38" t="s">
        <v>35</v>
      </c>
      <c r="E18" s="39">
        <v>12</v>
      </c>
      <c r="F18" s="32">
        <v>192.17</v>
      </c>
      <c r="G18" s="40">
        <f t="shared" si="1"/>
        <v>2306.04</v>
      </c>
      <c r="H18" s="3"/>
      <c r="I18" s="41">
        <f t="shared" si="0"/>
        <v>0</v>
      </c>
    </row>
    <row r="19" spans="1:9" x14ac:dyDescent="0.25">
      <c r="A19" s="34" t="s">
        <v>29</v>
      </c>
      <c r="B19" s="36" t="s">
        <v>137</v>
      </c>
      <c r="C19" s="37" t="s">
        <v>46</v>
      </c>
      <c r="D19" s="38" t="s">
        <v>35</v>
      </c>
      <c r="E19" s="39">
        <v>9</v>
      </c>
      <c r="F19" s="32">
        <v>165.64292786086961</v>
      </c>
      <c r="G19" s="40">
        <f t="shared" si="1"/>
        <v>1490.79</v>
      </c>
      <c r="H19" s="3"/>
      <c r="I19" s="41">
        <f t="shared" si="0"/>
        <v>0</v>
      </c>
    </row>
    <row r="20" spans="1:9" x14ac:dyDescent="0.25">
      <c r="A20" s="34" t="s">
        <v>29</v>
      </c>
      <c r="B20" s="36" t="s">
        <v>138</v>
      </c>
      <c r="C20" s="37" t="s">
        <v>47</v>
      </c>
      <c r="D20" s="38" t="s">
        <v>35</v>
      </c>
      <c r="E20" s="39">
        <v>9</v>
      </c>
      <c r="F20" s="32">
        <v>189.64</v>
      </c>
      <c r="G20" s="40">
        <f t="shared" si="1"/>
        <v>1706.76</v>
      </c>
      <c r="H20" s="3"/>
      <c r="I20" s="41">
        <f t="shared" si="0"/>
        <v>0</v>
      </c>
    </row>
    <row r="21" spans="1:9" x14ac:dyDescent="0.25">
      <c r="A21" s="34" t="s">
        <v>29</v>
      </c>
      <c r="B21" s="36" t="s">
        <v>139</v>
      </c>
      <c r="C21" s="37" t="s">
        <v>48</v>
      </c>
      <c r="D21" s="38" t="s">
        <v>35</v>
      </c>
      <c r="E21" s="39">
        <v>3</v>
      </c>
      <c r="F21" s="32">
        <v>1028.5463357217393</v>
      </c>
      <c r="G21" s="40">
        <f t="shared" si="1"/>
        <v>3085.64</v>
      </c>
      <c r="H21" s="3"/>
      <c r="I21" s="41">
        <f t="shared" si="0"/>
        <v>0</v>
      </c>
    </row>
    <row r="22" spans="1:9" x14ac:dyDescent="0.25">
      <c r="A22" s="34" t="s">
        <v>29</v>
      </c>
      <c r="B22" s="36" t="s">
        <v>140</v>
      </c>
      <c r="C22" s="37" t="s">
        <v>49</v>
      </c>
      <c r="D22" s="38" t="s">
        <v>35</v>
      </c>
      <c r="E22" s="39">
        <v>3</v>
      </c>
      <c r="F22" s="32">
        <v>1279.397788382609</v>
      </c>
      <c r="G22" s="40">
        <f t="shared" si="1"/>
        <v>3838.19</v>
      </c>
      <c r="H22" s="3"/>
      <c r="I22" s="41">
        <f t="shared" si="0"/>
        <v>0</v>
      </c>
    </row>
    <row r="23" spans="1:9" x14ac:dyDescent="0.25">
      <c r="A23" s="34" t="s">
        <v>29</v>
      </c>
      <c r="B23" s="36" t="s">
        <v>141</v>
      </c>
      <c r="C23" s="37" t="s">
        <v>50</v>
      </c>
      <c r="D23" s="38" t="s">
        <v>35</v>
      </c>
      <c r="E23" s="39">
        <v>3</v>
      </c>
      <c r="F23" s="32">
        <v>1150.9643653565222</v>
      </c>
      <c r="G23" s="40">
        <f t="shared" si="1"/>
        <v>3452.89</v>
      </c>
      <c r="H23" s="3"/>
      <c r="I23" s="41">
        <f t="shared" si="0"/>
        <v>0</v>
      </c>
    </row>
    <row r="24" spans="1:9" x14ac:dyDescent="0.25">
      <c r="A24" s="34" t="s">
        <v>29</v>
      </c>
      <c r="B24" s="36" t="s">
        <v>142</v>
      </c>
      <c r="C24" s="37" t="s">
        <v>51</v>
      </c>
      <c r="D24" s="38" t="s">
        <v>35</v>
      </c>
      <c r="E24" s="39">
        <v>3</v>
      </c>
      <c r="F24" s="32">
        <v>964.63994212173941</v>
      </c>
      <c r="G24" s="40">
        <f t="shared" si="1"/>
        <v>2893.92</v>
      </c>
      <c r="H24" s="3"/>
      <c r="I24" s="41">
        <f t="shared" si="0"/>
        <v>0</v>
      </c>
    </row>
    <row r="25" spans="1:9" x14ac:dyDescent="0.25">
      <c r="A25" s="34" t="s">
        <v>29</v>
      </c>
      <c r="B25" s="36" t="s">
        <v>143</v>
      </c>
      <c r="C25" s="37" t="s">
        <v>52</v>
      </c>
      <c r="D25" s="38" t="s">
        <v>35</v>
      </c>
      <c r="E25" s="39">
        <v>3</v>
      </c>
      <c r="F25" s="32">
        <v>3030.0204889043489</v>
      </c>
      <c r="G25" s="40">
        <f t="shared" si="1"/>
        <v>9090.06</v>
      </c>
      <c r="H25" s="3"/>
      <c r="I25" s="41">
        <f t="shared" si="0"/>
        <v>0</v>
      </c>
    </row>
    <row r="26" spans="1:9" x14ac:dyDescent="0.25">
      <c r="A26" s="34" t="s">
        <v>29</v>
      </c>
      <c r="B26" s="36" t="s">
        <v>144</v>
      </c>
      <c r="C26" s="37" t="s">
        <v>53</v>
      </c>
      <c r="D26" s="38" t="s">
        <v>35</v>
      </c>
      <c r="E26" s="39">
        <v>3</v>
      </c>
      <c r="F26" s="32">
        <v>3449.3602459826093</v>
      </c>
      <c r="G26" s="40">
        <f t="shared" si="1"/>
        <v>10348.08</v>
      </c>
      <c r="H26" s="3"/>
      <c r="I26" s="41">
        <f t="shared" si="0"/>
        <v>0</v>
      </c>
    </row>
    <row r="27" spans="1:9" x14ac:dyDescent="0.25">
      <c r="A27" s="34" t="s">
        <v>29</v>
      </c>
      <c r="B27" s="36" t="s">
        <v>145</v>
      </c>
      <c r="C27" s="37" t="s">
        <v>54</v>
      </c>
      <c r="D27" s="38" t="s">
        <v>35</v>
      </c>
      <c r="E27" s="39">
        <v>3</v>
      </c>
      <c r="F27" s="32">
        <v>2226.1252257391307</v>
      </c>
      <c r="G27" s="40">
        <f t="shared" si="1"/>
        <v>6678.38</v>
      </c>
      <c r="H27" s="3"/>
      <c r="I27" s="41">
        <f t="shared" si="0"/>
        <v>0</v>
      </c>
    </row>
    <row r="28" spans="1:9" x14ac:dyDescent="0.25">
      <c r="A28" s="34" t="s">
        <v>29</v>
      </c>
      <c r="B28" s="36" t="s">
        <v>146</v>
      </c>
      <c r="C28" s="37" t="s">
        <v>55</v>
      </c>
      <c r="D28" s="38" t="s">
        <v>35</v>
      </c>
      <c r="E28" s="39">
        <v>3</v>
      </c>
      <c r="F28" s="32">
        <v>2505.0867072000005</v>
      </c>
      <c r="G28" s="40">
        <f t="shared" si="1"/>
        <v>7515.26</v>
      </c>
      <c r="H28" s="3"/>
      <c r="I28" s="41">
        <f t="shared" si="0"/>
        <v>0</v>
      </c>
    </row>
    <row r="29" spans="1:9" x14ac:dyDescent="0.25">
      <c r="A29" s="34" t="s">
        <v>29</v>
      </c>
      <c r="B29" s="36" t="s">
        <v>147</v>
      </c>
      <c r="C29" s="37" t="s">
        <v>56</v>
      </c>
      <c r="D29" s="38" t="s">
        <v>35</v>
      </c>
      <c r="E29" s="39">
        <v>3</v>
      </c>
      <c r="F29" s="32">
        <v>2784.0577369043485</v>
      </c>
      <c r="G29" s="40">
        <f t="shared" si="1"/>
        <v>8352.17</v>
      </c>
      <c r="H29" s="3"/>
      <c r="I29" s="41">
        <f t="shared" si="0"/>
        <v>0</v>
      </c>
    </row>
    <row r="30" spans="1:9" x14ac:dyDescent="0.25">
      <c r="A30" s="34" t="s">
        <v>29</v>
      </c>
      <c r="B30" s="36" t="s">
        <v>148</v>
      </c>
      <c r="C30" s="37" t="s">
        <v>57</v>
      </c>
      <c r="D30" s="38" t="s">
        <v>35</v>
      </c>
      <c r="E30" s="39">
        <v>3</v>
      </c>
      <c r="F30" s="32">
        <v>3063.0192183652184</v>
      </c>
      <c r="G30" s="40">
        <f t="shared" si="1"/>
        <v>9189.06</v>
      </c>
      <c r="H30" s="3"/>
      <c r="I30" s="41">
        <f t="shared" si="0"/>
        <v>0</v>
      </c>
    </row>
    <row r="31" spans="1:9" s="1" customFormat="1" x14ac:dyDescent="0.25">
      <c r="A31" s="34" t="s">
        <v>30</v>
      </c>
      <c r="B31" s="34" t="s">
        <v>126</v>
      </c>
      <c r="C31" s="35" t="s">
        <v>58</v>
      </c>
      <c r="D31" s="31" t="s">
        <v>34</v>
      </c>
      <c r="E31" s="32"/>
      <c r="F31" s="32"/>
      <c r="G31" s="33"/>
      <c r="H31" s="32"/>
      <c r="I31" s="32"/>
    </row>
    <row r="32" spans="1:9" ht="30" x14ac:dyDescent="0.25">
      <c r="A32" s="34" t="s">
        <v>30</v>
      </c>
      <c r="B32" s="36" t="s">
        <v>149</v>
      </c>
      <c r="C32" s="37" t="s">
        <v>59</v>
      </c>
      <c r="D32" s="38" t="s">
        <v>35</v>
      </c>
      <c r="E32" s="39">
        <v>12</v>
      </c>
      <c r="F32" s="32">
        <v>193.22780326956527</v>
      </c>
      <c r="G32" s="40">
        <f t="shared" si="1"/>
        <v>2318.73</v>
      </c>
      <c r="H32" s="3"/>
      <c r="I32" s="41">
        <f t="shared" si="0"/>
        <v>0</v>
      </c>
    </row>
    <row r="33" spans="1:9" ht="30" x14ac:dyDescent="0.25">
      <c r="A33" s="34" t="s">
        <v>30</v>
      </c>
      <c r="B33" s="36" t="s">
        <v>150</v>
      </c>
      <c r="C33" s="37" t="s">
        <v>60</v>
      </c>
      <c r="D33" s="38" t="s">
        <v>35</v>
      </c>
      <c r="E33" s="39">
        <v>12</v>
      </c>
      <c r="F33" s="32">
        <v>413.7922276173914</v>
      </c>
      <c r="G33" s="40">
        <f t="shared" si="1"/>
        <v>4965.51</v>
      </c>
      <c r="H33" s="3"/>
      <c r="I33" s="41">
        <f t="shared" si="0"/>
        <v>0</v>
      </c>
    </row>
    <row r="34" spans="1:9" ht="30" x14ac:dyDescent="0.25">
      <c r="A34" s="34" t="s">
        <v>30</v>
      </c>
      <c r="B34" s="36" t="s">
        <v>151</v>
      </c>
      <c r="C34" s="37" t="s">
        <v>61</v>
      </c>
      <c r="D34" s="38" t="s">
        <v>35</v>
      </c>
      <c r="E34" s="39">
        <v>12</v>
      </c>
      <c r="F34" s="32">
        <v>325.11769043478273</v>
      </c>
      <c r="G34" s="40">
        <f t="shared" si="1"/>
        <v>3901.41</v>
      </c>
      <c r="H34" s="3"/>
      <c r="I34" s="41">
        <f t="shared" si="0"/>
        <v>0</v>
      </c>
    </row>
    <row r="35" spans="1:9" x14ac:dyDescent="0.25">
      <c r="A35" s="34" t="s">
        <v>30</v>
      </c>
      <c r="B35" s="36" t="s">
        <v>152</v>
      </c>
      <c r="C35" s="37" t="s">
        <v>62</v>
      </c>
      <c r="D35" s="38" t="s">
        <v>35</v>
      </c>
      <c r="E35" s="39">
        <v>6</v>
      </c>
      <c r="F35" s="32">
        <v>306.38403673043484</v>
      </c>
      <c r="G35" s="40">
        <f t="shared" si="1"/>
        <v>1838.3</v>
      </c>
      <c r="H35" s="3"/>
      <c r="I35" s="41">
        <f t="shared" si="0"/>
        <v>0</v>
      </c>
    </row>
    <row r="36" spans="1:9" x14ac:dyDescent="0.25">
      <c r="A36" s="34" t="s">
        <v>30</v>
      </c>
      <c r="B36" s="36" t="s">
        <v>153</v>
      </c>
      <c r="C36" s="37" t="s">
        <v>63</v>
      </c>
      <c r="D36" s="38" t="s">
        <v>35</v>
      </c>
      <c r="E36" s="39">
        <v>3</v>
      </c>
      <c r="F36" s="32">
        <v>1237.194552208696</v>
      </c>
      <c r="G36" s="40">
        <f t="shared" si="1"/>
        <v>3711.58</v>
      </c>
      <c r="H36" s="3"/>
      <c r="I36" s="41">
        <f t="shared" si="0"/>
        <v>0</v>
      </c>
    </row>
    <row r="37" spans="1:9" x14ac:dyDescent="0.25">
      <c r="A37" s="34" t="s">
        <v>30</v>
      </c>
      <c r="B37" s="36" t="s">
        <v>154</v>
      </c>
      <c r="C37" s="37" t="s">
        <v>64</v>
      </c>
      <c r="D37" s="38" t="s">
        <v>35</v>
      </c>
      <c r="E37" s="39">
        <v>3</v>
      </c>
      <c r="F37" s="32">
        <v>1244.1552217043482</v>
      </c>
      <c r="G37" s="40">
        <f t="shared" si="1"/>
        <v>3732.47</v>
      </c>
      <c r="H37" s="3"/>
      <c r="I37" s="41">
        <f t="shared" si="0"/>
        <v>0</v>
      </c>
    </row>
    <row r="38" spans="1:9" ht="30" x14ac:dyDescent="0.25">
      <c r="A38" s="34" t="s">
        <v>30</v>
      </c>
      <c r="B38" s="36" t="s">
        <v>155</v>
      </c>
      <c r="C38" s="37" t="s">
        <v>65</v>
      </c>
      <c r="D38" s="38" t="s">
        <v>35</v>
      </c>
      <c r="E38" s="39">
        <v>3</v>
      </c>
      <c r="F38" s="32">
        <v>363.6544011130436</v>
      </c>
      <c r="G38" s="40">
        <f t="shared" si="1"/>
        <v>1090.96</v>
      </c>
      <c r="H38" s="3"/>
      <c r="I38" s="41">
        <f t="shared" si="0"/>
        <v>0</v>
      </c>
    </row>
    <row r="39" spans="1:9" x14ac:dyDescent="0.25">
      <c r="A39" s="34" t="s">
        <v>30</v>
      </c>
      <c r="B39" s="36" t="s">
        <v>156</v>
      </c>
      <c r="C39" s="37" t="s">
        <v>66</v>
      </c>
      <c r="D39" s="38" t="s">
        <v>35</v>
      </c>
      <c r="E39" s="39">
        <v>3</v>
      </c>
      <c r="F39" s="32">
        <v>142.06831471304349</v>
      </c>
      <c r="G39" s="40">
        <f t="shared" si="1"/>
        <v>426.2</v>
      </c>
      <c r="H39" s="3"/>
      <c r="I39" s="41">
        <f t="shared" si="0"/>
        <v>0</v>
      </c>
    </row>
    <row r="40" spans="1:9" ht="30" x14ac:dyDescent="0.25">
      <c r="A40" s="34" t="s">
        <v>30</v>
      </c>
      <c r="B40" s="36" t="s">
        <v>157</v>
      </c>
      <c r="C40" s="37" t="s">
        <v>67</v>
      </c>
      <c r="D40" s="38" t="s">
        <v>35</v>
      </c>
      <c r="E40" s="39">
        <v>3</v>
      </c>
      <c r="F40" s="32">
        <v>307.45344000000006</v>
      </c>
      <c r="G40" s="40">
        <f t="shared" si="1"/>
        <v>922.36</v>
      </c>
      <c r="H40" s="3"/>
      <c r="I40" s="41">
        <f t="shared" si="0"/>
        <v>0</v>
      </c>
    </row>
    <row r="41" spans="1:9" ht="30" x14ac:dyDescent="0.25">
      <c r="A41" s="34" t="s">
        <v>30</v>
      </c>
      <c r="B41" s="36" t="s">
        <v>158</v>
      </c>
      <c r="C41" s="37" t="s">
        <v>68</v>
      </c>
      <c r="D41" s="38" t="s">
        <v>35</v>
      </c>
      <c r="E41" s="39">
        <v>3</v>
      </c>
      <c r="F41" s="32">
        <v>703.46683826086974</v>
      </c>
      <c r="G41" s="40">
        <f t="shared" si="1"/>
        <v>2110.4</v>
      </c>
      <c r="H41" s="3"/>
      <c r="I41" s="41">
        <f t="shared" si="0"/>
        <v>0</v>
      </c>
    </row>
    <row r="42" spans="1:9" ht="30" x14ac:dyDescent="0.25">
      <c r="A42" s="34" t="s">
        <v>30</v>
      </c>
      <c r="B42" s="36" t="s">
        <v>159</v>
      </c>
      <c r="C42" s="37" t="s">
        <v>69</v>
      </c>
      <c r="D42" s="38" t="s">
        <v>35</v>
      </c>
      <c r="E42" s="39">
        <v>3</v>
      </c>
      <c r="F42" s="32">
        <v>142.06831471304349</v>
      </c>
      <c r="G42" s="40">
        <f t="shared" si="1"/>
        <v>426.2</v>
      </c>
      <c r="H42" s="3"/>
      <c r="I42" s="41">
        <f t="shared" si="0"/>
        <v>0</v>
      </c>
    </row>
    <row r="43" spans="1:9" x14ac:dyDescent="0.25">
      <c r="A43" s="34" t="s">
        <v>30</v>
      </c>
      <c r="B43" s="36" t="s">
        <v>160</v>
      </c>
      <c r="C43" s="37" t="s">
        <v>70</v>
      </c>
      <c r="D43" s="38" t="s">
        <v>35</v>
      </c>
      <c r="E43" s="39">
        <v>9</v>
      </c>
      <c r="F43" s="32">
        <v>991.31773440000029</v>
      </c>
      <c r="G43" s="40">
        <f t="shared" si="1"/>
        <v>8921.86</v>
      </c>
      <c r="H43" s="3"/>
      <c r="I43" s="41">
        <f t="shared" si="0"/>
        <v>0</v>
      </c>
    </row>
    <row r="44" spans="1:9" x14ac:dyDescent="0.25">
      <c r="A44" s="34" t="s">
        <v>30</v>
      </c>
      <c r="B44" s="36" t="s">
        <v>161</v>
      </c>
      <c r="C44" s="37" t="s">
        <v>71</v>
      </c>
      <c r="D44" s="38" t="s">
        <v>35</v>
      </c>
      <c r="E44" s="39">
        <v>9</v>
      </c>
      <c r="F44" s="32">
        <v>142.06831471304349</v>
      </c>
      <c r="G44" s="40">
        <f t="shared" si="1"/>
        <v>1278.6099999999999</v>
      </c>
      <c r="H44" s="3"/>
      <c r="I44" s="41">
        <f t="shared" si="0"/>
        <v>0</v>
      </c>
    </row>
    <row r="45" spans="1:9" x14ac:dyDescent="0.25">
      <c r="A45" s="34" t="s">
        <v>30</v>
      </c>
      <c r="B45" s="36" t="s">
        <v>162</v>
      </c>
      <c r="C45" s="37" t="s">
        <v>72</v>
      </c>
      <c r="D45" s="38" t="s">
        <v>35</v>
      </c>
      <c r="E45" s="39">
        <v>9</v>
      </c>
      <c r="F45" s="32">
        <v>328.48822038260869</v>
      </c>
      <c r="G45" s="40">
        <f t="shared" si="1"/>
        <v>2956.39</v>
      </c>
      <c r="H45" s="3"/>
      <c r="I45" s="41">
        <f t="shared" si="0"/>
        <v>0</v>
      </c>
    </row>
    <row r="46" spans="1:9" ht="30" x14ac:dyDescent="0.25">
      <c r="A46" s="34" t="s">
        <v>30</v>
      </c>
      <c r="B46" s="36" t="s">
        <v>163</v>
      </c>
      <c r="C46" s="37" t="s">
        <v>73</v>
      </c>
      <c r="D46" s="38" t="s">
        <v>35</v>
      </c>
      <c r="E46" s="39">
        <v>3</v>
      </c>
      <c r="F46" s="32">
        <v>305.78249739130439</v>
      </c>
      <c r="G46" s="40">
        <f t="shared" si="1"/>
        <v>917.35</v>
      </c>
      <c r="H46" s="3"/>
      <c r="I46" s="41">
        <f t="shared" si="0"/>
        <v>0</v>
      </c>
    </row>
    <row r="47" spans="1:9" x14ac:dyDescent="0.25">
      <c r="A47" s="34" t="s">
        <v>30</v>
      </c>
      <c r="B47" s="36" t="s">
        <v>164</v>
      </c>
      <c r="C47" s="37" t="s">
        <v>74</v>
      </c>
      <c r="D47" s="38" t="s">
        <v>35</v>
      </c>
      <c r="E47" s="39">
        <v>3</v>
      </c>
      <c r="F47" s="32">
        <v>142.06831471304349</v>
      </c>
      <c r="G47" s="40">
        <f t="shared" si="1"/>
        <v>426.2</v>
      </c>
      <c r="H47" s="3"/>
      <c r="I47" s="41">
        <f t="shared" si="0"/>
        <v>0</v>
      </c>
    </row>
    <row r="48" spans="1:9" x14ac:dyDescent="0.25">
      <c r="A48" s="34" t="s">
        <v>30</v>
      </c>
      <c r="B48" s="36" t="s">
        <v>165</v>
      </c>
      <c r="C48" s="37" t="s">
        <v>75</v>
      </c>
      <c r="D48" s="38" t="s">
        <v>35</v>
      </c>
      <c r="E48" s="39">
        <v>3</v>
      </c>
      <c r="F48" s="32">
        <v>520.39836605217408</v>
      </c>
      <c r="G48" s="40">
        <f t="shared" si="1"/>
        <v>1561.2</v>
      </c>
      <c r="H48" s="3"/>
      <c r="I48" s="41">
        <f t="shared" ref="I48:I51" si="2">ROUND(E48*H48,2)</f>
        <v>0</v>
      </c>
    </row>
    <row r="49" spans="1:9" x14ac:dyDescent="0.25">
      <c r="A49" s="34" t="s">
        <v>30</v>
      </c>
      <c r="B49" s="36" t="s">
        <v>166</v>
      </c>
      <c r="C49" s="37" t="s">
        <v>76</v>
      </c>
      <c r="D49" s="38" t="s">
        <v>35</v>
      </c>
      <c r="E49" s="39">
        <v>9</v>
      </c>
      <c r="F49" s="32">
        <v>496.27950302608707</v>
      </c>
      <c r="G49" s="40">
        <f t="shared" si="1"/>
        <v>4466.5200000000004</v>
      </c>
      <c r="H49" s="3"/>
      <c r="I49" s="41">
        <f t="shared" si="2"/>
        <v>0</v>
      </c>
    </row>
    <row r="50" spans="1:9" x14ac:dyDescent="0.25">
      <c r="A50" s="34" t="s">
        <v>30</v>
      </c>
      <c r="B50" s="36" t="s">
        <v>167</v>
      </c>
      <c r="C50" s="37" t="s">
        <v>77</v>
      </c>
      <c r="D50" s="38" t="s">
        <v>35</v>
      </c>
      <c r="E50" s="39">
        <v>3</v>
      </c>
      <c r="F50" s="32">
        <v>1403.2957957565222</v>
      </c>
      <c r="G50" s="40">
        <f t="shared" si="1"/>
        <v>4209.8900000000003</v>
      </c>
      <c r="H50" s="3"/>
      <c r="I50" s="41">
        <f t="shared" si="2"/>
        <v>0</v>
      </c>
    </row>
    <row r="51" spans="1:9" x14ac:dyDescent="0.25">
      <c r="A51" s="34" t="s">
        <v>30</v>
      </c>
      <c r="B51" s="36" t="s">
        <v>168</v>
      </c>
      <c r="C51" s="37" t="s">
        <v>78</v>
      </c>
      <c r="D51" s="38" t="s">
        <v>35</v>
      </c>
      <c r="E51" s="39">
        <v>3</v>
      </c>
      <c r="F51" s="32">
        <v>835.89142706086989</v>
      </c>
      <c r="G51" s="40">
        <f t="shared" si="1"/>
        <v>2507.67</v>
      </c>
      <c r="H51" s="3"/>
      <c r="I51" s="41">
        <f t="shared" si="2"/>
        <v>0</v>
      </c>
    </row>
    <row r="52" spans="1:9" s="1" customFormat="1" x14ac:dyDescent="0.25">
      <c r="A52" s="34" t="s">
        <v>37</v>
      </c>
      <c r="B52" s="34" t="s">
        <v>127</v>
      </c>
      <c r="C52" s="35" t="s">
        <v>79</v>
      </c>
      <c r="D52" s="31" t="s">
        <v>34</v>
      </c>
      <c r="E52" s="32"/>
      <c r="F52" s="32"/>
      <c r="G52" s="33"/>
      <c r="H52" s="32"/>
      <c r="I52" s="32"/>
    </row>
    <row r="53" spans="1:9" x14ac:dyDescent="0.25">
      <c r="A53" s="34" t="s">
        <v>37</v>
      </c>
      <c r="B53" s="36" t="s">
        <v>169</v>
      </c>
      <c r="C53" s="37" t="s">
        <v>80</v>
      </c>
      <c r="D53" s="38" t="s">
        <v>35</v>
      </c>
      <c r="E53" s="39">
        <v>12</v>
      </c>
      <c r="F53" s="32">
        <v>280.71835826086965</v>
      </c>
      <c r="G53" s="40">
        <f t="shared" ref="G53:G77" si="3">ROUND(E53*F53,2)</f>
        <v>3368.62</v>
      </c>
      <c r="H53" s="3"/>
      <c r="I53" s="41">
        <f t="shared" ref="I53:I90" si="4">ROUND(E53*H53,2)</f>
        <v>0</v>
      </c>
    </row>
    <row r="54" spans="1:9" ht="30" x14ac:dyDescent="0.25">
      <c r="A54" s="34" t="s">
        <v>37</v>
      </c>
      <c r="B54" s="36" t="s">
        <v>170</v>
      </c>
      <c r="C54" s="37" t="s">
        <v>81</v>
      </c>
      <c r="D54" s="38" t="s">
        <v>35</v>
      </c>
      <c r="E54" s="39">
        <v>3</v>
      </c>
      <c r="F54" s="32">
        <v>999.22368000000017</v>
      </c>
      <c r="G54" s="40">
        <f t="shared" si="3"/>
        <v>2997.67</v>
      </c>
      <c r="H54" s="3"/>
      <c r="I54" s="41">
        <f t="shared" si="4"/>
        <v>0</v>
      </c>
    </row>
    <row r="55" spans="1:9" x14ac:dyDescent="0.25">
      <c r="A55" s="34" t="s">
        <v>37</v>
      </c>
      <c r="B55" s="36" t="s">
        <v>173</v>
      </c>
      <c r="C55" s="37" t="s">
        <v>82</v>
      </c>
      <c r="D55" s="38" t="s">
        <v>35</v>
      </c>
      <c r="E55" s="39">
        <v>3</v>
      </c>
      <c r="F55" s="32">
        <v>140.0440870956522</v>
      </c>
      <c r="G55" s="40">
        <f t="shared" si="3"/>
        <v>420.13</v>
      </c>
      <c r="H55" s="3"/>
      <c r="I55" s="41">
        <f t="shared" si="4"/>
        <v>0</v>
      </c>
    </row>
    <row r="56" spans="1:9" ht="30" x14ac:dyDescent="0.25">
      <c r="A56" s="34" t="s">
        <v>37</v>
      </c>
      <c r="B56" s="36" t="s">
        <v>171</v>
      </c>
      <c r="C56" s="37" t="s">
        <v>83</v>
      </c>
      <c r="D56" s="38" t="s">
        <v>35</v>
      </c>
      <c r="E56" s="39">
        <v>9</v>
      </c>
      <c r="F56" s="32">
        <v>621.45697502608709</v>
      </c>
      <c r="G56" s="40">
        <f t="shared" si="3"/>
        <v>5593.11</v>
      </c>
      <c r="H56" s="3"/>
      <c r="I56" s="41">
        <f t="shared" si="4"/>
        <v>0</v>
      </c>
    </row>
    <row r="57" spans="1:9" x14ac:dyDescent="0.25">
      <c r="A57" s="34" t="s">
        <v>37</v>
      </c>
      <c r="B57" s="36" t="s">
        <v>172</v>
      </c>
      <c r="C57" s="37" t="s">
        <v>84</v>
      </c>
      <c r="D57" s="38" t="s">
        <v>35</v>
      </c>
      <c r="E57" s="39">
        <v>2</v>
      </c>
      <c r="F57" s="32">
        <v>1390.3865705739133</v>
      </c>
      <c r="G57" s="40">
        <f t="shared" si="3"/>
        <v>2780.77</v>
      </c>
      <c r="H57" s="3"/>
      <c r="I57" s="41">
        <f t="shared" si="4"/>
        <v>0</v>
      </c>
    </row>
    <row r="58" spans="1:9" x14ac:dyDescent="0.25">
      <c r="A58" s="34" t="s">
        <v>37</v>
      </c>
      <c r="B58" s="36" t="s">
        <v>174</v>
      </c>
      <c r="C58" s="37" t="s">
        <v>85</v>
      </c>
      <c r="D58" s="38" t="s">
        <v>35</v>
      </c>
      <c r="E58" s="39">
        <v>3</v>
      </c>
      <c r="F58" s="32">
        <v>474.77685871304368</v>
      </c>
      <c r="G58" s="40">
        <f t="shared" si="3"/>
        <v>1424.33</v>
      </c>
      <c r="H58" s="3"/>
      <c r="I58" s="41">
        <f t="shared" si="4"/>
        <v>0</v>
      </c>
    </row>
    <row r="59" spans="1:9" x14ac:dyDescent="0.25">
      <c r="A59" s="34" t="s">
        <v>37</v>
      </c>
      <c r="B59" s="36" t="s">
        <v>175</v>
      </c>
      <c r="C59" s="37" t="s">
        <v>86</v>
      </c>
      <c r="D59" s="38" t="s">
        <v>35</v>
      </c>
      <c r="E59" s="39">
        <v>3</v>
      </c>
      <c r="F59" s="32">
        <v>3227.2394579478264</v>
      </c>
      <c r="G59" s="40">
        <f t="shared" si="3"/>
        <v>9681.7199999999993</v>
      </c>
      <c r="H59" s="3"/>
      <c r="I59" s="41">
        <f t="shared" si="4"/>
        <v>0</v>
      </c>
    </row>
    <row r="60" spans="1:9" ht="30" x14ac:dyDescent="0.25">
      <c r="A60" s="34" t="s">
        <v>37</v>
      </c>
      <c r="B60" s="36" t="s">
        <v>176</v>
      </c>
      <c r="C60" s="37" t="s">
        <v>87</v>
      </c>
      <c r="D60" s="38" t="s">
        <v>35</v>
      </c>
      <c r="E60" s="39">
        <v>6</v>
      </c>
      <c r="F60" s="32">
        <v>446.47586504347839</v>
      </c>
      <c r="G60" s="40">
        <f t="shared" si="3"/>
        <v>2678.86</v>
      </c>
      <c r="H60" s="3"/>
      <c r="I60" s="41">
        <f t="shared" si="4"/>
        <v>0</v>
      </c>
    </row>
    <row r="61" spans="1:9" s="1" customFormat="1" x14ac:dyDescent="0.25">
      <c r="A61" s="34" t="s">
        <v>38</v>
      </c>
      <c r="B61" s="34" t="s">
        <v>128</v>
      </c>
      <c r="C61" s="35" t="s">
        <v>88</v>
      </c>
      <c r="D61" s="31" t="s">
        <v>34</v>
      </c>
      <c r="E61" s="32"/>
      <c r="F61" s="32"/>
      <c r="G61" s="33"/>
      <c r="H61" s="32"/>
      <c r="I61" s="32"/>
    </row>
    <row r="62" spans="1:9" x14ac:dyDescent="0.25">
      <c r="A62" s="34" t="s">
        <v>38</v>
      </c>
      <c r="B62" s="36" t="s">
        <v>177</v>
      </c>
      <c r="C62" s="37" t="s">
        <v>89</v>
      </c>
      <c r="D62" s="38" t="s">
        <v>35</v>
      </c>
      <c r="E62" s="39">
        <v>9</v>
      </c>
      <c r="F62" s="32">
        <v>220.53830400000004</v>
      </c>
      <c r="G62" s="40">
        <f t="shared" si="3"/>
        <v>1984.84</v>
      </c>
      <c r="H62" s="3"/>
      <c r="I62" s="41">
        <f t="shared" si="4"/>
        <v>0</v>
      </c>
    </row>
    <row r="63" spans="1:9" x14ac:dyDescent="0.25">
      <c r="A63" s="34" t="s">
        <v>38</v>
      </c>
      <c r="B63" s="36" t="s">
        <v>178</v>
      </c>
      <c r="C63" s="37" t="s">
        <v>90</v>
      </c>
      <c r="D63" s="38" t="s">
        <v>35</v>
      </c>
      <c r="E63" s="39">
        <v>9</v>
      </c>
      <c r="F63" s="32">
        <v>469.12429857391311</v>
      </c>
      <c r="G63" s="40">
        <f t="shared" si="3"/>
        <v>4222.12</v>
      </c>
      <c r="H63" s="3"/>
      <c r="I63" s="41">
        <f t="shared" si="4"/>
        <v>0</v>
      </c>
    </row>
    <row r="64" spans="1:9" x14ac:dyDescent="0.25">
      <c r="A64" s="34" t="s">
        <v>38</v>
      </c>
      <c r="B64" s="36" t="s">
        <v>179</v>
      </c>
      <c r="C64" s="37" t="s">
        <v>91</v>
      </c>
      <c r="D64" s="38" t="s">
        <v>35</v>
      </c>
      <c r="E64" s="39">
        <v>6</v>
      </c>
      <c r="F64" s="32">
        <v>1217.6588460521741</v>
      </c>
      <c r="G64" s="40">
        <f t="shared" si="3"/>
        <v>7305.95</v>
      </c>
      <c r="H64" s="3"/>
      <c r="I64" s="41">
        <f t="shared" si="4"/>
        <v>0</v>
      </c>
    </row>
    <row r="65" spans="1:9" x14ac:dyDescent="0.25">
      <c r="A65" s="34" t="s">
        <v>38</v>
      </c>
      <c r="B65" s="36" t="s">
        <v>180</v>
      </c>
      <c r="C65" s="37" t="s">
        <v>92</v>
      </c>
      <c r="D65" s="38" t="s">
        <v>35</v>
      </c>
      <c r="E65" s="39">
        <v>9</v>
      </c>
      <c r="F65" s="32">
        <v>576.67571311304368</v>
      </c>
      <c r="G65" s="40">
        <f t="shared" si="3"/>
        <v>5190.08</v>
      </c>
      <c r="H65" s="3"/>
      <c r="I65" s="41">
        <f t="shared" si="4"/>
        <v>0</v>
      </c>
    </row>
    <row r="66" spans="1:9" x14ac:dyDescent="0.25">
      <c r="A66" s="34" t="s">
        <v>38</v>
      </c>
      <c r="B66" s="36" t="s">
        <v>181</v>
      </c>
      <c r="C66" s="37" t="s">
        <v>93</v>
      </c>
      <c r="D66" s="38" t="s">
        <v>35</v>
      </c>
      <c r="E66" s="39">
        <v>6</v>
      </c>
      <c r="F66" s="32">
        <v>1469.7611186086963</v>
      </c>
      <c r="G66" s="40">
        <f t="shared" si="3"/>
        <v>8818.57</v>
      </c>
      <c r="H66" s="3"/>
      <c r="I66" s="41">
        <f t="shared" si="4"/>
        <v>0</v>
      </c>
    </row>
    <row r="67" spans="1:9" x14ac:dyDescent="0.25">
      <c r="A67" s="34" t="s">
        <v>38</v>
      </c>
      <c r="B67" s="36" t="s">
        <v>182</v>
      </c>
      <c r="C67" s="37" t="s">
        <v>94</v>
      </c>
      <c r="D67" s="38" t="s">
        <v>35</v>
      </c>
      <c r="E67" s="39">
        <v>9</v>
      </c>
      <c r="F67" s="32">
        <v>2934.1752208695661</v>
      </c>
      <c r="G67" s="40">
        <f t="shared" si="3"/>
        <v>26407.58</v>
      </c>
      <c r="H67" s="3"/>
      <c r="I67" s="41">
        <f t="shared" si="4"/>
        <v>0</v>
      </c>
    </row>
    <row r="68" spans="1:9" x14ac:dyDescent="0.25">
      <c r="A68" s="34" t="s">
        <v>38</v>
      </c>
      <c r="B68" s="36" t="s">
        <v>183</v>
      </c>
      <c r="C68" s="37" t="s">
        <v>95</v>
      </c>
      <c r="D68" s="38" t="s">
        <v>35</v>
      </c>
      <c r="E68" s="39">
        <v>6</v>
      </c>
      <c r="F68" s="32">
        <v>1760.8393210434785</v>
      </c>
      <c r="G68" s="40">
        <f t="shared" si="3"/>
        <v>10565.04</v>
      </c>
      <c r="H68" s="3"/>
      <c r="I68" s="41">
        <f t="shared" si="4"/>
        <v>0</v>
      </c>
    </row>
    <row r="69" spans="1:9" x14ac:dyDescent="0.25">
      <c r="A69" s="34" t="s">
        <v>38</v>
      </c>
      <c r="B69" s="36" t="s">
        <v>184</v>
      </c>
      <c r="C69" s="37" t="s">
        <v>96</v>
      </c>
      <c r="D69" s="38" t="s">
        <v>35</v>
      </c>
      <c r="E69" s="39">
        <v>6</v>
      </c>
      <c r="F69" s="32">
        <v>1821.8907898434784</v>
      </c>
      <c r="G69" s="40">
        <f t="shared" si="3"/>
        <v>10931.34</v>
      </c>
      <c r="H69" s="3"/>
      <c r="I69" s="41">
        <f t="shared" si="4"/>
        <v>0</v>
      </c>
    </row>
    <row r="70" spans="1:9" s="1" customFormat="1" x14ac:dyDescent="0.25">
      <c r="A70" s="34" t="s">
        <v>39</v>
      </c>
      <c r="B70" s="34" t="s">
        <v>129</v>
      </c>
      <c r="C70" s="35" t="s">
        <v>97</v>
      </c>
      <c r="D70" s="31" t="s">
        <v>34</v>
      </c>
      <c r="E70" s="32"/>
      <c r="F70" s="32"/>
      <c r="G70" s="33"/>
      <c r="H70" s="32"/>
      <c r="I70" s="32"/>
    </row>
    <row r="71" spans="1:9" x14ac:dyDescent="0.25">
      <c r="A71" s="34" t="s">
        <v>39</v>
      </c>
      <c r="B71" s="36" t="s">
        <v>185</v>
      </c>
      <c r="C71" s="37" t="s">
        <v>98</v>
      </c>
      <c r="D71" s="38" t="s">
        <v>35</v>
      </c>
      <c r="E71" s="39">
        <v>9</v>
      </c>
      <c r="F71" s="32">
        <v>438.39936000000006</v>
      </c>
      <c r="G71" s="40">
        <f t="shared" si="3"/>
        <v>3945.59</v>
      </c>
      <c r="H71" s="3"/>
      <c r="I71" s="41">
        <f t="shared" si="4"/>
        <v>0</v>
      </c>
    </row>
    <row r="72" spans="1:9" x14ac:dyDescent="0.25">
      <c r="A72" s="34" t="s">
        <v>39</v>
      </c>
      <c r="B72" s="36" t="s">
        <v>186</v>
      </c>
      <c r="C72" s="37" t="s">
        <v>99</v>
      </c>
      <c r="D72" s="38" t="s">
        <v>35</v>
      </c>
      <c r="E72" s="39">
        <v>12</v>
      </c>
      <c r="F72" s="32">
        <v>1112.4085581913046</v>
      </c>
      <c r="G72" s="40">
        <f t="shared" si="3"/>
        <v>13348.9</v>
      </c>
      <c r="H72" s="3"/>
      <c r="I72" s="41">
        <f t="shared" si="4"/>
        <v>0</v>
      </c>
    </row>
    <row r="73" spans="1:9" x14ac:dyDescent="0.25">
      <c r="A73" s="34" t="s">
        <v>39</v>
      </c>
      <c r="B73" s="36" t="s">
        <v>187</v>
      </c>
      <c r="C73" s="37" t="s">
        <v>100</v>
      </c>
      <c r="D73" s="38" t="s">
        <v>35</v>
      </c>
      <c r="E73" s="39">
        <v>12</v>
      </c>
      <c r="F73" s="32">
        <v>383.22830024347843</v>
      </c>
      <c r="G73" s="40">
        <f t="shared" si="3"/>
        <v>4598.74</v>
      </c>
      <c r="H73" s="3"/>
      <c r="I73" s="41">
        <f t="shared" si="4"/>
        <v>0</v>
      </c>
    </row>
    <row r="74" spans="1:9" x14ac:dyDescent="0.25">
      <c r="A74" s="34" t="s">
        <v>39</v>
      </c>
      <c r="B74" s="36" t="s">
        <v>188</v>
      </c>
      <c r="C74" s="37" t="s">
        <v>101</v>
      </c>
      <c r="D74" s="38" t="s">
        <v>35</v>
      </c>
      <c r="E74" s="39">
        <v>6</v>
      </c>
      <c r="F74" s="32">
        <v>207.75068160000009</v>
      </c>
      <c r="G74" s="40">
        <f t="shared" si="3"/>
        <v>1246.5</v>
      </c>
      <c r="H74" s="3"/>
      <c r="I74" s="41">
        <f t="shared" si="4"/>
        <v>0</v>
      </c>
    </row>
    <row r="75" spans="1:9" x14ac:dyDescent="0.25">
      <c r="A75" s="34" t="s">
        <v>39</v>
      </c>
      <c r="B75" s="36" t="s">
        <v>189</v>
      </c>
      <c r="C75" s="37" t="s">
        <v>102</v>
      </c>
      <c r="D75" s="38" t="s">
        <v>35</v>
      </c>
      <c r="E75" s="39">
        <v>30</v>
      </c>
      <c r="F75" s="32">
        <v>2727.6467144347835</v>
      </c>
      <c r="G75" s="40">
        <f t="shared" si="3"/>
        <v>81829.399999999994</v>
      </c>
      <c r="H75" s="3"/>
      <c r="I75" s="41">
        <f t="shared" si="4"/>
        <v>0</v>
      </c>
    </row>
    <row r="76" spans="1:9" x14ac:dyDescent="0.25">
      <c r="A76" s="34" t="s">
        <v>39</v>
      </c>
      <c r="B76" s="36" t="s">
        <v>190</v>
      </c>
      <c r="C76" s="37" t="s">
        <v>103</v>
      </c>
      <c r="D76" s="38" t="s">
        <v>35</v>
      </c>
      <c r="E76" s="39">
        <v>12</v>
      </c>
      <c r="F76" s="32">
        <v>158.27168389565219</v>
      </c>
      <c r="G76" s="40">
        <f t="shared" si="3"/>
        <v>1899.26</v>
      </c>
      <c r="H76" s="3"/>
      <c r="I76" s="41">
        <f t="shared" si="4"/>
        <v>0</v>
      </c>
    </row>
    <row r="77" spans="1:9" x14ac:dyDescent="0.25">
      <c r="A77" s="34" t="s">
        <v>39</v>
      </c>
      <c r="B77" s="36" t="s">
        <v>191</v>
      </c>
      <c r="C77" s="37" t="s">
        <v>104</v>
      </c>
      <c r="D77" s="38" t="s">
        <v>35</v>
      </c>
      <c r="E77" s="39">
        <v>12</v>
      </c>
      <c r="F77" s="32">
        <v>226.71349314782611</v>
      </c>
      <c r="G77" s="40">
        <f t="shared" si="3"/>
        <v>2720.56</v>
      </c>
      <c r="H77" s="3"/>
      <c r="I77" s="41">
        <f t="shared" si="4"/>
        <v>0</v>
      </c>
    </row>
    <row r="78" spans="1:9" x14ac:dyDescent="0.25">
      <c r="A78" s="34" t="s">
        <v>39</v>
      </c>
      <c r="B78" s="36" t="s">
        <v>192</v>
      </c>
      <c r="C78" s="37" t="s">
        <v>105</v>
      </c>
      <c r="D78" s="38" t="s">
        <v>35</v>
      </c>
      <c r="E78" s="39">
        <v>6</v>
      </c>
      <c r="F78" s="32">
        <v>686.50915784347853</v>
      </c>
      <c r="G78" s="40">
        <f t="shared" ref="G78:G92" si="5">ROUND(E78*F78,2)</f>
        <v>4119.05</v>
      </c>
      <c r="H78" s="3"/>
      <c r="I78" s="41">
        <f t="shared" si="4"/>
        <v>0</v>
      </c>
    </row>
    <row r="79" spans="1:9" x14ac:dyDescent="0.25">
      <c r="A79" s="34" t="s">
        <v>39</v>
      </c>
      <c r="B79" s="36" t="s">
        <v>193</v>
      </c>
      <c r="C79" s="37" t="s">
        <v>106</v>
      </c>
      <c r="D79" s="38" t="s">
        <v>35</v>
      </c>
      <c r="E79" s="39">
        <v>6</v>
      </c>
      <c r="F79" s="32">
        <v>407.07026420869573</v>
      </c>
      <c r="G79" s="40">
        <f t="shared" si="5"/>
        <v>2442.42</v>
      </c>
      <c r="H79" s="3"/>
      <c r="I79" s="41">
        <f t="shared" si="4"/>
        <v>0</v>
      </c>
    </row>
    <row r="80" spans="1:9" x14ac:dyDescent="0.25">
      <c r="A80" s="34" t="s">
        <v>39</v>
      </c>
      <c r="B80" s="36" t="s">
        <v>194</v>
      </c>
      <c r="C80" s="37" t="s">
        <v>107</v>
      </c>
      <c r="D80" s="38" t="s">
        <v>35</v>
      </c>
      <c r="E80" s="39">
        <v>12</v>
      </c>
      <c r="F80" s="32">
        <v>598.99950636521748</v>
      </c>
      <c r="G80" s="40">
        <f t="shared" si="5"/>
        <v>7187.99</v>
      </c>
      <c r="H80" s="3"/>
      <c r="I80" s="41">
        <f t="shared" si="4"/>
        <v>0</v>
      </c>
    </row>
    <row r="81" spans="1:9" x14ac:dyDescent="0.25">
      <c r="A81" s="34" t="s">
        <v>39</v>
      </c>
      <c r="B81" s="36" t="s">
        <v>195</v>
      </c>
      <c r="C81" s="37" t="s">
        <v>108</v>
      </c>
      <c r="D81" s="38" t="s">
        <v>35</v>
      </c>
      <c r="E81" s="39">
        <v>6</v>
      </c>
      <c r="F81" s="32">
        <v>1400.9182831304347</v>
      </c>
      <c r="G81" s="40">
        <f t="shared" si="5"/>
        <v>8405.51</v>
      </c>
      <c r="H81" s="3"/>
      <c r="I81" s="41">
        <f t="shared" si="4"/>
        <v>0</v>
      </c>
    </row>
    <row r="82" spans="1:9" s="1" customFormat="1" x14ac:dyDescent="0.25">
      <c r="A82" s="34" t="s">
        <v>123</v>
      </c>
      <c r="B82" s="34" t="s">
        <v>130</v>
      </c>
      <c r="C82" s="35" t="s">
        <v>109</v>
      </c>
      <c r="D82" s="31" t="s">
        <v>34</v>
      </c>
      <c r="E82" s="32"/>
      <c r="F82" s="32"/>
      <c r="G82" s="33"/>
      <c r="H82" s="32"/>
      <c r="I82" s="32"/>
    </row>
    <row r="83" spans="1:9" ht="30" x14ac:dyDescent="0.25">
      <c r="A83" s="34" t="s">
        <v>123</v>
      </c>
      <c r="B83" s="36" t="s">
        <v>196</v>
      </c>
      <c r="C83" s="37" t="s">
        <v>110</v>
      </c>
      <c r="D83" s="38" t="s">
        <v>35</v>
      </c>
      <c r="E83" s="39">
        <v>1</v>
      </c>
      <c r="F83" s="32">
        <v>35488.105004101722</v>
      </c>
      <c r="G83" s="40">
        <f t="shared" si="5"/>
        <v>35488.11</v>
      </c>
      <c r="H83" s="3"/>
      <c r="I83" s="41">
        <f t="shared" si="4"/>
        <v>0</v>
      </c>
    </row>
    <row r="84" spans="1:9" ht="30" x14ac:dyDescent="0.25">
      <c r="A84" s="34" t="s">
        <v>123</v>
      </c>
      <c r="B84" s="36" t="s">
        <v>197</v>
      </c>
      <c r="C84" s="37" t="s">
        <v>111</v>
      </c>
      <c r="D84" s="38" t="s">
        <v>35</v>
      </c>
      <c r="E84" s="39">
        <v>1</v>
      </c>
      <c r="F84" s="32">
        <v>29573.420836751437</v>
      </c>
      <c r="G84" s="40">
        <f t="shared" si="5"/>
        <v>29573.42</v>
      </c>
      <c r="H84" s="3"/>
      <c r="I84" s="41">
        <f t="shared" si="4"/>
        <v>0</v>
      </c>
    </row>
    <row r="85" spans="1:9" ht="30" x14ac:dyDescent="0.25">
      <c r="A85" s="34" t="s">
        <v>123</v>
      </c>
      <c r="B85" s="36" t="s">
        <v>198</v>
      </c>
      <c r="C85" s="37" t="s">
        <v>112</v>
      </c>
      <c r="D85" s="38" t="s">
        <v>35</v>
      </c>
      <c r="E85" s="39">
        <v>1</v>
      </c>
      <c r="F85" s="32">
        <v>43937.653814602134</v>
      </c>
      <c r="G85" s="40">
        <f t="shared" si="5"/>
        <v>43937.65</v>
      </c>
      <c r="H85" s="3"/>
      <c r="I85" s="41">
        <f t="shared" si="4"/>
        <v>0</v>
      </c>
    </row>
    <row r="86" spans="1:9" ht="45" x14ac:dyDescent="0.25">
      <c r="A86" s="34" t="s">
        <v>123</v>
      </c>
      <c r="B86" s="36" t="s">
        <v>199</v>
      </c>
      <c r="C86" s="37" t="s">
        <v>113</v>
      </c>
      <c r="D86" s="38" t="s">
        <v>35</v>
      </c>
      <c r="E86" s="39">
        <v>1</v>
      </c>
      <c r="F86" s="32">
        <v>29573.420836751437</v>
      </c>
      <c r="G86" s="40">
        <f t="shared" si="5"/>
        <v>29573.42</v>
      </c>
      <c r="H86" s="3"/>
      <c r="I86" s="41">
        <f t="shared" si="4"/>
        <v>0</v>
      </c>
    </row>
    <row r="87" spans="1:9" ht="30" x14ac:dyDescent="0.25">
      <c r="A87" s="34" t="s">
        <v>123</v>
      </c>
      <c r="B87" s="36" t="s">
        <v>200</v>
      </c>
      <c r="C87" s="37" t="s">
        <v>114</v>
      </c>
      <c r="D87" s="38" t="s">
        <v>35</v>
      </c>
      <c r="E87" s="39">
        <v>1</v>
      </c>
      <c r="F87" s="32">
        <v>13909.647251845776</v>
      </c>
      <c r="G87" s="40">
        <f t="shared" si="5"/>
        <v>13909.65</v>
      </c>
      <c r="H87" s="3"/>
      <c r="I87" s="41">
        <f t="shared" si="4"/>
        <v>0</v>
      </c>
    </row>
    <row r="88" spans="1:9" ht="30" x14ac:dyDescent="0.25">
      <c r="A88" s="34" t="s">
        <v>123</v>
      </c>
      <c r="B88" s="36" t="s">
        <v>201</v>
      </c>
      <c r="C88" s="37" t="s">
        <v>115</v>
      </c>
      <c r="D88" s="38" t="s">
        <v>35</v>
      </c>
      <c r="E88" s="39">
        <v>1</v>
      </c>
      <c r="F88" s="32">
        <v>1070.8869565217392</v>
      </c>
      <c r="G88" s="40">
        <f t="shared" si="5"/>
        <v>1070.8900000000001</v>
      </c>
      <c r="H88" s="3"/>
      <c r="I88" s="41">
        <f t="shared" si="4"/>
        <v>0</v>
      </c>
    </row>
    <row r="89" spans="1:9" ht="45" x14ac:dyDescent="0.25">
      <c r="A89" s="34" t="s">
        <v>123</v>
      </c>
      <c r="B89" s="36" t="s">
        <v>202</v>
      </c>
      <c r="C89" s="37" t="s">
        <v>116</v>
      </c>
      <c r="D89" s="38" t="s">
        <v>35</v>
      </c>
      <c r="E89" s="39">
        <v>1</v>
      </c>
      <c r="F89" s="32">
        <v>26193.601312551273</v>
      </c>
      <c r="G89" s="40">
        <f t="shared" si="5"/>
        <v>26193.599999999999</v>
      </c>
      <c r="H89" s="3"/>
      <c r="I89" s="41">
        <f t="shared" si="4"/>
        <v>0</v>
      </c>
    </row>
    <row r="90" spans="1:9" x14ac:dyDescent="0.25">
      <c r="A90" s="34" t="s">
        <v>123</v>
      </c>
      <c r="B90" s="36" t="s">
        <v>203</v>
      </c>
      <c r="C90" s="37" t="s">
        <v>117</v>
      </c>
      <c r="D90" s="38" t="s">
        <v>35</v>
      </c>
      <c r="E90" s="39">
        <v>6</v>
      </c>
      <c r="F90" s="32">
        <v>1181.0222358260874</v>
      </c>
      <c r="G90" s="40">
        <f t="shared" si="5"/>
        <v>7086.13</v>
      </c>
      <c r="H90" s="3"/>
      <c r="I90" s="41">
        <f t="shared" si="4"/>
        <v>0</v>
      </c>
    </row>
    <row r="91" spans="1:9" ht="30" x14ac:dyDescent="0.25">
      <c r="A91" s="34" t="s">
        <v>123</v>
      </c>
      <c r="B91" s="36" t="s">
        <v>204</v>
      </c>
      <c r="C91" s="37" t="s">
        <v>118</v>
      </c>
      <c r="D91" s="38" t="s">
        <v>35</v>
      </c>
      <c r="E91" s="39">
        <v>3</v>
      </c>
      <c r="F91" s="32">
        <v>628.51312695652189</v>
      </c>
      <c r="G91" s="40">
        <f t="shared" si="5"/>
        <v>1885.54</v>
      </c>
      <c r="H91" s="3"/>
      <c r="I91" s="41">
        <f t="shared" ref="I91:I92" si="6">ROUND(E91*H91,2)</f>
        <v>0</v>
      </c>
    </row>
    <row r="92" spans="1:9" ht="30" x14ac:dyDescent="0.25">
      <c r="A92" s="34" t="s">
        <v>123</v>
      </c>
      <c r="B92" s="36" t="s">
        <v>205</v>
      </c>
      <c r="C92" s="37" t="s">
        <v>119</v>
      </c>
      <c r="D92" s="38" t="s">
        <v>35</v>
      </c>
      <c r="E92" s="39">
        <v>3</v>
      </c>
      <c r="F92" s="32">
        <v>983.65049488695695</v>
      </c>
      <c r="G92" s="40">
        <f t="shared" si="5"/>
        <v>2950.95</v>
      </c>
      <c r="H92" s="3"/>
      <c r="I92" s="41">
        <f t="shared" si="6"/>
        <v>0</v>
      </c>
    </row>
    <row r="93" spans="1:9" s="1" customFormat="1" x14ac:dyDescent="0.25">
      <c r="A93" s="34" t="s">
        <v>124</v>
      </c>
      <c r="B93" s="34" t="s">
        <v>131</v>
      </c>
      <c r="C93" s="35" t="s">
        <v>120</v>
      </c>
      <c r="D93" s="31" t="s">
        <v>34</v>
      </c>
      <c r="E93" s="32"/>
      <c r="F93" s="32"/>
      <c r="G93" s="33"/>
      <c r="H93" s="32"/>
      <c r="I93" s="32"/>
    </row>
    <row r="94" spans="1:9" x14ac:dyDescent="0.25">
      <c r="A94" s="34" t="s">
        <v>124</v>
      </c>
      <c r="B94" s="36" t="s">
        <v>206</v>
      </c>
      <c r="C94" s="37" t="s">
        <v>121</v>
      </c>
      <c r="D94" s="38" t="s">
        <v>36</v>
      </c>
      <c r="E94" s="39">
        <v>1500</v>
      </c>
      <c r="F94" s="32">
        <v>66.931200000000004</v>
      </c>
      <c r="G94" s="40">
        <f t="shared" ref="G94" si="7">ROUND(E94*F94,2)</f>
        <v>100396.8</v>
      </c>
      <c r="H94" s="3"/>
      <c r="I94" s="41">
        <f t="shared" ref="I94" si="8">ROUND(E94*H94,2)</f>
        <v>0</v>
      </c>
    </row>
    <row r="95" spans="1:9" ht="15" customHeight="1" x14ac:dyDescent="0.25">
      <c r="A95" s="42"/>
      <c r="B95" s="36"/>
      <c r="C95" s="43"/>
      <c r="D95" s="44"/>
      <c r="E95" s="45"/>
      <c r="F95" s="45"/>
    </row>
    <row r="96" spans="1:9" ht="15" customHeight="1" x14ac:dyDescent="0.25">
      <c r="A96" s="46"/>
      <c r="B96" s="46"/>
      <c r="C96" s="47"/>
      <c r="D96" s="48"/>
      <c r="E96" s="49"/>
      <c r="F96" s="49"/>
    </row>
    <row r="97" spans="1:6" ht="15" customHeight="1" x14ac:dyDescent="0.25">
      <c r="A97" s="46"/>
      <c r="B97" s="46"/>
      <c r="C97" s="47"/>
      <c r="D97" s="48"/>
      <c r="E97" s="49"/>
      <c r="F97" s="49"/>
    </row>
    <row r="98" spans="1:6" ht="15" customHeight="1" x14ac:dyDescent="0.25">
      <c r="A98" s="46"/>
      <c r="B98" s="46"/>
      <c r="C98" s="47"/>
      <c r="D98" s="48"/>
      <c r="E98" s="49"/>
      <c r="F98" s="49"/>
    </row>
    <row r="99" spans="1:6" x14ac:dyDescent="0.25">
      <c r="A99" s="46"/>
      <c r="B99" s="46"/>
      <c r="C99" s="47"/>
      <c r="D99" s="48"/>
      <c r="E99" s="49"/>
      <c r="F99" s="49"/>
    </row>
    <row r="100" spans="1:6" x14ac:dyDescent="0.25">
      <c r="A100" s="46"/>
      <c r="B100" s="46"/>
      <c r="C100" s="47"/>
      <c r="D100" s="48"/>
      <c r="E100" s="49"/>
      <c r="F100" s="49"/>
    </row>
    <row r="101" spans="1:6" x14ac:dyDescent="0.25">
      <c r="A101" s="46"/>
      <c r="B101" s="46"/>
      <c r="C101" s="47"/>
      <c r="D101" s="48"/>
      <c r="E101" s="49"/>
      <c r="F101" s="49"/>
    </row>
    <row r="102" spans="1:6" x14ac:dyDescent="0.25">
      <c r="A102" s="46"/>
      <c r="B102" s="46"/>
      <c r="C102" s="47"/>
      <c r="D102" s="48"/>
      <c r="E102" s="49"/>
      <c r="F102" s="49"/>
    </row>
    <row r="103" spans="1:6" x14ac:dyDescent="0.25">
      <c r="A103" s="46"/>
      <c r="B103" s="46"/>
      <c r="C103" s="47"/>
      <c r="D103" s="48"/>
      <c r="E103" s="49"/>
      <c r="F103" s="49"/>
    </row>
    <row r="104" spans="1:6" x14ac:dyDescent="0.25">
      <c r="A104" s="46"/>
      <c r="B104" s="46"/>
      <c r="C104" s="47"/>
      <c r="D104" s="48"/>
      <c r="E104" s="49"/>
      <c r="F104" s="49"/>
    </row>
    <row r="105" spans="1:6" x14ac:dyDescent="0.25">
      <c r="A105" s="46"/>
      <c r="B105" s="46"/>
      <c r="C105" s="47"/>
      <c r="D105" s="48"/>
      <c r="E105" s="49"/>
      <c r="F105" s="49"/>
    </row>
    <row r="106" spans="1:6" x14ac:dyDescent="0.25">
      <c r="A106" s="46"/>
      <c r="B106" s="46"/>
      <c r="C106" s="47"/>
      <c r="D106" s="48"/>
      <c r="E106" s="49"/>
      <c r="F106" s="49"/>
    </row>
    <row r="107" spans="1:6" x14ac:dyDescent="0.25">
      <c r="A107" s="46"/>
      <c r="B107" s="46"/>
      <c r="C107" s="47"/>
      <c r="D107" s="48"/>
      <c r="E107" s="49"/>
      <c r="F107" s="49"/>
    </row>
    <row r="108" spans="1:6" x14ac:dyDescent="0.25">
      <c r="A108" s="46"/>
      <c r="B108" s="46"/>
      <c r="C108" s="47"/>
      <c r="D108" s="48"/>
      <c r="E108" s="49"/>
      <c r="F108" s="49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4:G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2024-09-25T13:37:46Z</dcterms:created>
  <dcterms:modified xsi:type="dcterms:W3CDTF">2024-09-25T13:38:40Z</dcterms:modified>
  <cp:category/>
  <cp:contentStatus/>
</cp:coreProperties>
</file>