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filterPrivacy="1" defaultThemeVersion="166925"/>
  <xr:revisionPtr revIDLastSave="0" documentId="13_ncr:1_{CB3B1BB5-B959-46A7-B267-E895FEA7822A}" xr6:coauthVersionLast="47" xr6:coauthVersionMax="47" xr10:uidLastSave="{00000000-0000-0000-0000-000000000000}"/>
  <bookViews>
    <workbookView xWindow="-108" yWindow="-108" windowWidth="23256" windowHeight="14016" xr2:uid="{F043CD35-4EC0-4E73-B105-4F3FF39130F0}"/>
  </bookViews>
  <sheets>
    <sheet name="CERTO" sheetId="1" r:id="rId1"/>
    <sheet name="Glosario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4" i="1" l="1"/>
  <c r="I19" i="1"/>
  <c r="I20" i="1"/>
  <c r="I21" i="1"/>
  <c r="I22" i="1"/>
  <c r="I23" i="1"/>
  <c r="I24" i="1"/>
  <c r="I25" i="1"/>
  <c r="I27" i="1"/>
  <c r="I28" i="1"/>
  <c r="I29" i="1"/>
  <c r="I37" i="1"/>
  <c r="I38" i="1"/>
  <c r="I39" i="1"/>
  <c r="I40" i="1"/>
  <c r="I41" i="1"/>
  <c r="I42" i="1"/>
  <c r="I43" i="1"/>
  <c r="I44" i="1"/>
  <c r="I30" i="1"/>
  <c r="I31" i="1"/>
  <c r="I32" i="1"/>
  <c r="I33" i="1"/>
  <c r="I34" i="1"/>
  <c r="I35" i="1"/>
  <c r="I46" i="1"/>
  <c r="I47" i="1"/>
  <c r="I48" i="1"/>
  <c r="I49" i="1"/>
  <c r="I50" i="1"/>
  <c r="I51" i="1"/>
  <c r="I52" i="1"/>
  <c r="I53" i="1"/>
  <c r="I56" i="1"/>
  <c r="I57" i="1"/>
  <c r="I58" i="1"/>
  <c r="I59" i="1"/>
  <c r="I62" i="1"/>
  <c r="I63" i="1"/>
  <c r="I64" i="1"/>
  <c r="I65" i="1"/>
  <c r="I66" i="1"/>
  <c r="I67" i="1"/>
  <c r="I69" i="1"/>
  <c r="I70" i="1"/>
  <c r="I71" i="1"/>
  <c r="I73" i="1"/>
  <c r="I74" i="1"/>
  <c r="I75" i="1"/>
  <c r="I76" i="1"/>
  <c r="I77" i="1"/>
  <c r="I78" i="1"/>
  <c r="I79" i="1"/>
  <c r="I80" i="1"/>
  <c r="I81" i="1"/>
  <c r="I82" i="1"/>
  <c r="I83" i="1"/>
  <c r="I85" i="1"/>
  <c r="I86" i="1"/>
  <c r="I87" i="1"/>
  <c r="I89" i="1"/>
  <c r="I90" i="1"/>
  <c r="I91" i="1"/>
  <c r="I92" i="1"/>
  <c r="I93" i="1"/>
  <c r="I94" i="1"/>
  <c r="I95" i="1"/>
  <c r="I96" i="1"/>
  <c r="I98" i="1"/>
  <c r="I99" i="1"/>
  <c r="I101" i="1"/>
  <c r="I102" i="1"/>
  <c r="I103" i="1"/>
  <c r="I105" i="1"/>
  <c r="I106" i="1"/>
  <c r="I107" i="1"/>
  <c r="I108" i="1"/>
  <c r="I110" i="1"/>
  <c r="I111" i="1"/>
  <c r="I112" i="1"/>
  <c r="I114" i="1"/>
  <c r="I117" i="1"/>
  <c r="I118" i="1"/>
  <c r="I119" i="1"/>
  <c r="I121" i="1"/>
  <c r="I122" i="1"/>
  <c r="I123" i="1"/>
  <c r="I124" i="1"/>
  <c r="I127" i="1"/>
  <c r="I128" i="1"/>
  <c r="I130" i="1"/>
  <c r="I131" i="1"/>
  <c r="I134" i="1"/>
  <c r="I136" i="1"/>
  <c r="I138" i="1"/>
  <c r="I139" i="1"/>
  <c r="I17" i="1"/>
  <c r="G139" i="1"/>
  <c r="G131" i="1"/>
  <c r="G130" i="1"/>
  <c r="G128" i="1"/>
  <c r="G122" i="1"/>
  <c r="G118" i="1"/>
  <c r="G117" i="1"/>
  <c r="G111" i="1"/>
  <c r="G108" i="1"/>
  <c r="G107" i="1"/>
  <c r="G106" i="1"/>
  <c r="G96" i="1"/>
  <c r="G95" i="1"/>
  <c r="G94" i="1"/>
  <c r="G90" i="1"/>
  <c r="G89" i="1"/>
  <c r="G87" i="1"/>
  <c r="G86" i="1"/>
  <c r="G83" i="1"/>
  <c r="G76" i="1"/>
  <c r="G75" i="1"/>
  <c r="G74" i="1"/>
  <c r="G73" i="1"/>
  <c r="G67" i="1"/>
  <c r="G62" i="1"/>
  <c r="G56" i="1"/>
  <c r="G49" i="1"/>
  <c r="G34" i="1"/>
  <c r="G43" i="1"/>
  <c r="G42" i="1"/>
  <c r="G41" i="1"/>
  <c r="G39" i="1"/>
  <c r="G29" i="1"/>
  <c r="G27" i="1"/>
  <c r="G25" i="1"/>
  <c r="G19" i="1"/>
  <c r="G17" i="1"/>
  <c r="G16" i="1"/>
  <c r="G15" i="1"/>
  <c r="G20" i="1"/>
  <c r="G21" i="1"/>
  <c r="G22" i="1"/>
  <c r="G23" i="1"/>
  <c r="G24" i="1"/>
  <c r="G37" i="1"/>
  <c r="G38" i="1"/>
  <c r="G40" i="1"/>
  <c r="G30" i="1"/>
  <c r="G31" i="1"/>
  <c r="G32" i="1"/>
  <c r="G33" i="1"/>
  <c r="G35" i="1"/>
  <c r="G50" i="1"/>
  <c r="G57" i="1"/>
  <c r="G58" i="1"/>
  <c r="G59" i="1"/>
  <c r="G63" i="1"/>
  <c r="G64" i="1"/>
  <c r="G65" i="1"/>
  <c r="G66" i="1"/>
  <c r="G69" i="1"/>
  <c r="G70" i="1"/>
  <c r="G71" i="1"/>
  <c r="G77" i="1"/>
  <c r="G78" i="1"/>
  <c r="G79" i="1"/>
  <c r="G80" i="1"/>
  <c r="G81" i="1"/>
  <c r="G82" i="1"/>
  <c r="G85" i="1"/>
  <c r="G91" i="1"/>
  <c r="G92" i="1"/>
  <c r="G93" i="1"/>
  <c r="G98" i="1"/>
  <c r="G99" i="1"/>
  <c r="G101" i="1"/>
  <c r="G102" i="1"/>
  <c r="G103" i="1"/>
  <c r="G105" i="1"/>
  <c r="G110" i="1"/>
  <c r="G112" i="1"/>
  <c r="G114" i="1"/>
  <c r="G119" i="1"/>
  <c r="G121" i="1"/>
  <c r="G123" i="1"/>
  <c r="G124" i="1"/>
  <c r="G127" i="1"/>
  <c r="G134" i="1"/>
  <c r="G136" i="1"/>
  <c r="G138" i="1"/>
  <c r="I14" i="1"/>
  <c r="I15" i="1"/>
  <c r="I16" i="1"/>
  <c r="F7" i="1"/>
  <c r="G47" i="1" l="1"/>
  <c r="G44" i="1"/>
  <c r="G53" i="1"/>
  <c r="G48" i="1"/>
  <c r="G46" i="1"/>
  <c r="G52" i="1"/>
  <c r="G51" i="1"/>
  <c r="G28" i="1"/>
  <c r="D3" i="1" l="1"/>
  <c r="D4" i="1" s="1"/>
  <c r="H3" i="1"/>
  <c r="H5" i="1" s="1"/>
  <c r="H4" i="1" l="1"/>
  <c r="H6" i="1" s="1"/>
  <c r="H7" i="1" s="1"/>
  <c r="H8" i="1" s="1"/>
  <c r="D5" i="1"/>
  <c r="D6" i="1" s="1"/>
  <c r="D7" i="1" s="1"/>
  <c r="D8" i="1" s="1"/>
</calcChain>
</file>

<file path=xl/sharedStrings.xml><?xml version="1.0" encoding="utf-8"?>
<sst xmlns="http://schemas.openxmlformats.org/spreadsheetml/2006/main" count="301" uniqueCount="191">
  <si>
    <t xml:space="preserve"> IMP. LICITACIÓN</t>
  </si>
  <si>
    <t xml:space="preserve"> OFERTA ECONÓMICA</t>
  </si>
  <si>
    <t>Número de Lote</t>
  </si>
  <si>
    <t>Total Presupuesto (Ejecución Material, en contratos de obras):</t>
  </si>
  <si>
    <t>Total Presupuesto ofertado (Ejecución Material, en contratos de obras):</t>
  </si>
  <si>
    <t>% Beneficio Industrial</t>
  </si>
  <si>
    <t>Total Beneficio Industrial</t>
  </si>
  <si>
    <t>% Beneficio Industrial ofertado</t>
  </si>
  <si>
    <t xml:space="preserve">% Gastos Generales </t>
  </si>
  <si>
    <t>Total Gastos Generales</t>
  </si>
  <si>
    <t>% Gastos Generales ofertados</t>
  </si>
  <si>
    <t>Base Imponible (sin IVA)</t>
  </si>
  <si>
    <t>Importe ofertado (sin IVA)</t>
  </si>
  <si>
    <t>% IVA</t>
  </si>
  <si>
    <t>Importe IVA</t>
  </si>
  <si>
    <t>Presupuesto Base de Licitación con IVA</t>
  </si>
  <si>
    <t>Importe total ofertado con IVA</t>
  </si>
  <si>
    <t>Presupuesto de licitación</t>
  </si>
  <si>
    <t>Presupuesto ofertado</t>
  </si>
  <si>
    <t>Código Jerarquía</t>
  </si>
  <si>
    <t>Código libre</t>
  </si>
  <si>
    <t>Resumen</t>
  </si>
  <si>
    <t>Unidad Medida</t>
  </si>
  <si>
    <t>Cantidad Presupuesto</t>
  </si>
  <si>
    <t>Precio Un Licitación</t>
  </si>
  <si>
    <t>Importe Licitado</t>
  </si>
  <si>
    <t>Precio Un Ofertante</t>
  </si>
  <si>
    <t>Importe ofertado</t>
  </si>
  <si>
    <t>1.1</t>
  </si>
  <si>
    <t>1.2</t>
  </si>
  <si>
    <t>Campos a rellenar por Metro</t>
  </si>
  <si>
    <t>Campos a rellenar por el ofertante</t>
  </si>
  <si>
    <t>Campos calculados</t>
  </si>
  <si>
    <t>ESTRATEGIA.A</t>
  </si>
  <si>
    <t>ESTRATEGIA.B</t>
  </si>
  <si>
    <t>ESTRATEGIA.C</t>
  </si>
  <si>
    <t>ESTRATEGIA.D</t>
  </si>
  <si>
    <t>PROCESOS.A</t>
  </si>
  <si>
    <t>PROCESOS.B</t>
  </si>
  <si>
    <t>PROCESOS.C</t>
  </si>
  <si>
    <t>PROCESOS.D</t>
  </si>
  <si>
    <t>PROCESOS.F</t>
  </si>
  <si>
    <t>PERSONAS.A</t>
  </si>
  <si>
    <t>PERSONAS.C</t>
  </si>
  <si>
    <t>TECNOLOGIA.A</t>
  </si>
  <si>
    <t>TECNOLOGIA.B</t>
  </si>
  <si>
    <t>PILOTOS.A</t>
  </si>
  <si>
    <t>PILOTOS.B</t>
  </si>
  <si>
    <t>01-ESTRATEGIA</t>
  </si>
  <si>
    <t>Conocimiento del medio</t>
  </si>
  <si>
    <t>Restablecimiento de BMO/Grupos de Trabajo</t>
  </si>
  <si>
    <t xml:space="preserve">Adquisición de conocimiento </t>
  </si>
  <si>
    <t>Informe de Áreas y Servicios</t>
  </si>
  <si>
    <t xml:space="preserve">Informe de influencia </t>
  </si>
  <si>
    <t>Plan de Implementación</t>
  </si>
  <si>
    <t>Plan de trabajo y cronograma. Plan de Implementación.</t>
  </si>
  <si>
    <t>Presentación equipo de trabajo</t>
  </si>
  <si>
    <t>Informe de estudio de documentación BIM ya generada e inventario</t>
  </si>
  <si>
    <t>Listado de entregables de la implementación</t>
  </si>
  <si>
    <t xml:space="preserve">Plan de aseguramiento de la implementación </t>
  </si>
  <si>
    <t>Informe de estado</t>
  </si>
  <si>
    <t>Actualización mensual de entregables de ESTRATEGIA. B</t>
  </si>
  <si>
    <t>Asistencia Técnica a la Implementación BIM</t>
  </si>
  <si>
    <t>Conjunto de reuniones mensuales (BMO-Consultor y Grupos de trabajo-Consultor)</t>
  </si>
  <si>
    <t>Conjunto de informes mensuales (Informe de estado de la Implementación, informes específicos y propuestas de alternativas)</t>
  </si>
  <si>
    <t>Soporte constante mensual para la implementación tanto metodológica como tecnológica y resolución de consultas</t>
  </si>
  <si>
    <t>Apoyo y elaboración de documentación para licitaciones de contratos adicionales y apoyo a supervisión y coordinación con Implantación BIM de estos contratos</t>
  </si>
  <si>
    <t>Apoyo y elaboración de documentación para licitación de contrato adicional BIM-GIS-GMAO-SAP</t>
  </si>
  <si>
    <t>Apoyo y elaboración de documentación para licitación de contrato adicional CDE</t>
  </si>
  <si>
    <t>Apoyo y elaboración de documentación para licitación de contrato adicional biblioteca de elementos</t>
  </si>
  <si>
    <t>Apoyo y elaboración de documentación para licitación de contrato adicional capacitación</t>
  </si>
  <si>
    <t>Apoyo y elaboración de documentación para licitación de contrato hardware</t>
  </si>
  <si>
    <t>Apoyo y elaboración de documentación para licitación de contrato software y personalización de herramientas</t>
  </si>
  <si>
    <t>Apoyo y elaboración de documentación para licitación de resto de contratos adicionales (certificación UNE-EN ISO 19650, asistencia a pilotos, inventario de activos, automatizaciones en software para producción,...)</t>
  </si>
  <si>
    <t xml:space="preserve">Conjunto de actividades mensuales de coordinación de contratos adicionales con implantación BIM y apoyo a supervisión de estos contratos </t>
  </si>
  <si>
    <t>Apoyo mensual en la coordinación y alineación con proyectos estrategicos. Análisis y asesoramiento a base de precios</t>
  </si>
  <si>
    <t>Apoyo mensual en digitalización de procesos</t>
  </si>
  <si>
    <t>Apoyo mensual a la gestión de proyectos basado en ISO 19650 y PM y apoyo a la  gestión de la digitalización de activos existentes</t>
  </si>
  <si>
    <t>Revisión de documentos de los Sistemas de Gestión de Metro de Madrid</t>
  </si>
  <si>
    <t>Actualización final de documentos de los Sistemas de Gestión de Metro de Madrid</t>
  </si>
  <si>
    <t>Establecimiento de comunicación con otras organizaciones</t>
  </si>
  <si>
    <t>Comisión BIM interministerial</t>
  </si>
  <si>
    <t>DG de Infraestructuras de Tte colectivo de la Comunidad de Madrid</t>
  </si>
  <si>
    <t>Adif</t>
  </si>
  <si>
    <t>FGV</t>
  </si>
  <si>
    <t>Building Smart</t>
  </si>
  <si>
    <t>Rail Innovation Hub</t>
  </si>
  <si>
    <t xml:space="preserve">Otras administraciones con intereses similares a los de Metro de Madrid. </t>
  </si>
  <si>
    <t xml:space="preserve">Relaciones para revisiones de documentación </t>
  </si>
  <si>
    <t>02-PROCESOS</t>
  </si>
  <si>
    <t xml:space="preserve">Creación de Manual BIM </t>
  </si>
  <si>
    <t>Versión inicial</t>
  </si>
  <si>
    <t>Actualización 1</t>
  </si>
  <si>
    <t>Actualización 2</t>
  </si>
  <si>
    <t>Actualización final</t>
  </si>
  <si>
    <t>Creación de Estándares y Protocolos BIM</t>
  </si>
  <si>
    <t>Creación de protocolos de contratación BIM</t>
  </si>
  <si>
    <t>OIR - Requisitos de la Organización</t>
  </si>
  <si>
    <t>PIR - Requisitos de Proyectos</t>
  </si>
  <si>
    <t>AIR - Requisitos de activos</t>
  </si>
  <si>
    <t>EIR - Requisitos de intercambio de información</t>
  </si>
  <si>
    <t>CCA - Evaluación de capacidades y aptitudes</t>
  </si>
  <si>
    <t>Evaluación de riesgos</t>
  </si>
  <si>
    <t>Actualización de entregables "Creación de Estándares y Protocolos BIM"</t>
  </si>
  <si>
    <t>Creación de Estándares BIM</t>
  </si>
  <si>
    <t>Glosario de términos</t>
  </si>
  <si>
    <t>Estándar de codificación de archivos y estructuras de carpetas</t>
  </si>
  <si>
    <t>BEP</t>
  </si>
  <si>
    <t>Establecimiento de LOIN (LOD LOI)</t>
  </si>
  <si>
    <t>Listado de elementos modelables y SCO</t>
  </si>
  <si>
    <t>Set de propiedades</t>
  </si>
  <si>
    <t>Estrategia y establecimiento de localización de activos</t>
  </si>
  <si>
    <t>Matriz de responsabilidades</t>
  </si>
  <si>
    <t>MIDP - Programa general de desarrollo de la información</t>
  </si>
  <si>
    <t>TIDP - Programa de desarrollo de información de una tarea</t>
  </si>
  <si>
    <t xml:space="preserve">Plantillas de control de calidad </t>
  </si>
  <si>
    <t>Actualización de entregables "Creación de Estándares BIM"</t>
  </si>
  <si>
    <t>Creación de protocolos de trabajo BIM</t>
  </si>
  <si>
    <t>Aplicación de usos BIM</t>
  </si>
  <si>
    <t>Protocolo de digitalización de activos</t>
  </si>
  <si>
    <t>Guía técnica de elaboración de PIM: Topografía/sit actual/diseño y obra</t>
  </si>
  <si>
    <t>Guía técnica de elaboración de AIM</t>
  </si>
  <si>
    <t>Guía técnica de gestion y supervisión de proyectos</t>
  </si>
  <si>
    <t>Guía técnica de gestión y supervisión de obras</t>
  </si>
  <si>
    <t>Libro de estilos CAD/BIM/GIS</t>
  </si>
  <si>
    <t>Protocolo de conexión BIM-GIS-GMAO-SAP</t>
  </si>
  <si>
    <t>Actualización de entregables "Creación de protocolos de trabajo BIM"</t>
  </si>
  <si>
    <t>Digitalización de procesos BIM</t>
  </si>
  <si>
    <t>Procesos de digitalización asociados al CDE. Procesos de validación</t>
  </si>
  <si>
    <t>Procesos de digitalización asociados a los modelos de información</t>
  </si>
  <si>
    <t>Informe automatización procesos del Sistema de Gestión</t>
  </si>
  <si>
    <t>Repositorio Común de Información</t>
  </si>
  <si>
    <t>Estudio de necesidades y de mercado del CDE</t>
  </si>
  <si>
    <t>Informe de apoyo a la contratación del CDE</t>
  </si>
  <si>
    <t>Asistencia técnica establecimiento de CDE</t>
  </si>
  <si>
    <t>Guía de uso del CDE</t>
  </si>
  <si>
    <t>Incorporación de la sostenibilidad a la implementación BIM</t>
  </si>
  <si>
    <t>Informe de estado actual de la sostenibilidad</t>
  </si>
  <si>
    <t>Incorporación de parametros de sostenibilidad a los modelos BIM</t>
  </si>
  <si>
    <t>Incorporación del cálculo de la huella de carbono</t>
  </si>
  <si>
    <t>Actualización  "Incorporación de la sostenibilidad a la implementación BIM"</t>
  </si>
  <si>
    <t>03-PERSONAS</t>
  </si>
  <si>
    <t>Plan de capacitación BIM</t>
  </si>
  <si>
    <t>Plan de capacitación</t>
  </si>
  <si>
    <t>Seguimiento de la capacitación</t>
  </si>
  <si>
    <t>Informe final de la capacitación</t>
  </si>
  <si>
    <t>Plan de divulgación</t>
  </si>
  <si>
    <t xml:space="preserve">Estudio de proceso de comunicación y divulgación </t>
  </si>
  <si>
    <t>Conjunto de divulgaciones mensuales conforme al plan, control e inventario</t>
  </si>
  <si>
    <t>Recopilación final de las divulgaciones realizadas</t>
  </si>
  <si>
    <t>Píldoras formativas</t>
  </si>
  <si>
    <t>04-TECNOLOGÍA</t>
  </si>
  <si>
    <t>Plan de adecuación de hardware</t>
  </si>
  <si>
    <t>Informe de estado de hardware y periféricos y estrategia de contratación</t>
  </si>
  <si>
    <t>Informe de necesidades y dotación de hardware y periféricos</t>
  </si>
  <si>
    <t xml:space="preserve">Plan de adecuación de software </t>
  </si>
  <si>
    <t>Informe de estado de software y estrategia de contratación</t>
  </si>
  <si>
    <t>Informe de necesidades dotación de software y pers. Herramientas</t>
  </si>
  <si>
    <t>05-PROYECTOS PILOTO</t>
  </si>
  <si>
    <t>Plan de establecimiento de pilotos</t>
  </si>
  <si>
    <t>Informe para elección de proyectos piloto, definición de objetivos y dimensiones BIM</t>
  </si>
  <si>
    <t>Actualización "Informe para elección de proyectos piloto, definición de objetivos y dimensiones BIM"</t>
  </si>
  <si>
    <t>Actualización periódica</t>
  </si>
  <si>
    <t>Asistencia técnica BIM en proyectos y talleres</t>
  </si>
  <si>
    <t>Asistencia técnica BIM en proyectos</t>
  </si>
  <si>
    <t>Conjunto de talleres mensuales a demanda</t>
  </si>
  <si>
    <t>Ud</t>
  </si>
  <si>
    <t>Mes</t>
  </si>
  <si>
    <t>2.2.1</t>
  </si>
  <si>
    <t>1.3</t>
  </si>
  <si>
    <t>1.4</t>
  </si>
  <si>
    <t>2.1</t>
  </si>
  <si>
    <t>2.2</t>
  </si>
  <si>
    <t>2.2.1.1</t>
  </si>
  <si>
    <t>2.2.2</t>
  </si>
  <si>
    <t>2.2.2.1</t>
  </si>
  <si>
    <t>2.2.3</t>
  </si>
  <si>
    <t>2.2.3.1</t>
  </si>
  <si>
    <t>2.2.4</t>
  </si>
  <si>
    <t>2.2.5</t>
  </si>
  <si>
    <t>2.2.6</t>
  </si>
  <si>
    <t>2.2.6.1</t>
  </si>
  <si>
    <t>3.1</t>
  </si>
  <si>
    <t>3.2</t>
  </si>
  <si>
    <t>4.1</t>
  </si>
  <si>
    <t>4.2</t>
  </si>
  <si>
    <t>5.1</t>
  </si>
  <si>
    <t>5.2</t>
  </si>
  <si>
    <t>1.3.1</t>
  </si>
  <si>
    <t>5.1.1</t>
  </si>
  <si>
    <t>Conjunto de documentos. Análisis de estado y estudio en detalle para la completa implantación de la metodología BIM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</si>
</sst>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"/>
  </numFmts>
  <fonts count="6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i/>
      <u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48">
    <xf numFmtId="0" fontId="0" fillId="0" borderId="0" xfId="0"/>
    <xf numFmtId="0" fontId="3" fillId="0" borderId="0" xfId="0" applyFont="1"/>
    <xf numFmtId="4" fontId="3" fillId="3" borderId="0" xfId="0" applyNumberFormat="1" applyFont="1" applyFill="1" applyProtection="1">
      <protection locked="0"/>
    </xf>
    <xf numFmtId="0" fontId="2" fillId="2" borderId="0" xfId="0" applyFont="1" applyFill="1" applyAlignment="1">
      <alignment horizontal="left" vertical="top"/>
    </xf>
    <xf numFmtId="4" fontId="0" fillId="0" borderId="0" xfId="0" applyNumberFormat="1"/>
    <xf numFmtId="164" fontId="0" fillId="0" borderId="0" xfId="0" applyNumberFormat="1"/>
    <xf numFmtId="49" fontId="4" fillId="4" borderId="8" xfId="0" applyNumberFormat="1" applyFont="1" applyFill="1" applyBorder="1"/>
    <xf numFmtId="3" fontId="3" fillId="0" borderId="3" xfId="0" applyNumberFormat="1" applyFont="1" applyBorder="1"/>
    <xf numFmtId="4" fontId="3" fillId="5" borderId="3" xfId="0" applyNumberFormat="1" applyFont="1" applyFill="1" applyBorder="1"/>
    <xf numFmtId="49" fontId="4" fillId="4" borderId="1" xfId="0" applyNumberFormat="1" applyFont="1" applyFill="1" applyBorder="1"/>
    <xf numFmtId="10" fontId="3" fillId="0" borderId="4" xfId="0" quotePrefix="1" applyNumberFormat="1" applyFont="1" applyBorder="1"/>
    <xf numFmtId="49" fontId="3" fillId="4" borderId="2" xfId="0" applyNumberFormat="1" applyFont="1" applyFill="1" applyBorder="1"/>
    <xf numFmtId="4" fontId="3" fillId="5" borderId="2" xfId="0" applyNumberFormat="1" applyFont="1" applyFill="1" applyBorder="1"/>
    <xf numFmtId="4" fontId="4" fillId="4" borderId="1" xfId="0" applyNumberFormat="1" applyFont="1" applyFill="1" applyBorder="1"/>
    <xf numFmtId="49" fontId="4" fillId="4" borderId="5" xfId="0" applyNumberFormat="1" applyFont="1" applyFill="1" applyBorder="1"/>
    <xf numFmtId="9" fontId="3" fillId="0" borderId="4" xfId="0" quotePrefix="1" applyNumberFormat="1" applyFont="1" applyBorder="1"/>
    <xf numFmtId="4" fontId="4" fillId="4" borderId="5" xfId="0" applyNumberFormat="1" applyFont="1" applyFill="1" applyBorder="1"/>
    <xf numFmtId="4" fontId="4" fillId="5" borderId="2" xfId="0" applyNumberFormat="1" applyFont="1" applyFill="1" applyBorder="1"/>
    <xf numFmtId="49" fontId="0" fillId="0" borderId="0" xfId="0" applyNumberFormat="1"/>
    <xf numFmtId="0" fontId="2" fillId="2" borderId="0" xfId="0" applyFont="1" applyFill="1"/>
    <xf numFmtId="4" fontId="2" fillId="2" borderId="0" xfId="0" applyNumberFormat="1" applyFont="1" applyFill="1"/>
    <xf numFmtId="0" fontId="5" fillId="0" borderId="0" xfId="0" applyFont="1" applyAlignment="1">
      <alignment horizontal="left" vertical="center"/>
    </xf>
    <xf numFmtId="49" fontId="4" fillId="0" borderId="0" xfId="0" applyNumberFormat="1" applyFont="1" applyAlignment="1">
      <alignment horizontal="left" vertical="center"/>
    </xf>
    <xf numFmtId="49" fontId="4" fillId="0" borderId="0" xfId="0" applyNumberFormat="1" applyFont="1" applyAlignment="1">
      <alignment wrapText="1"/>
    </xf>
    <xf numFmtId="49" fontId="3" fillId="0" borderId="0" xfId="0" applyNumberFormat="1" applyFont="1"/>
    <xf numFmtId="4" fontId="3" fillId="0" borderId="0" xfId="0" applyNumberFormat="1" applyFont="1"/>
    <xf numFmtId="4" fontId="0" fillId="4" borderId="0" xfId="0" applyNumberFormat="1" applyFill="1"/>
    <xf numFmtId="4" fontId="3" fillId="3" borderId="0" xfId="0" applyNumberFormat="1" applyFont="1" applyFill="1"/>
    <xf numFmtId="4" fontId="3" fillId="4" borderId="0" xfId="0" applyNumberFormat="1" applyFont="1" applyFill="1"/>
    <xf numFmtId="0" fontId="0" fillId="0" borderId="0" xfId="0" applyAlignment="1">
      <alignment horizontal="left" vertical="center"/>
    </xf>
    <xf numFmtId="49" fontId="3" fillId="0" borderId="0" xfId="0" applyNumberFormat="1" applyFont="1" applyAlignment="1">
      <alignment horizontal="left" vertical="center"/>
    </xf>
    <xf numFmtId="49" fontId="3" fillId="0" borderId="0" xfId="0" applyNumberFormat="1" applyFont="1" applyAlignment="1">
      <alignment wrapText="1"/>
    </xf>
    <xf numFmtId="1" fontId="3" fillId="0" borderId="0" xfId="0" applyNumberFormat="1" applyFont="1"/>
    <xf numFmtId="0" fontId="0" fillId="0" borderId="0" xfId="0" applyAlignment="1">
      <alignment wrapText="1"/>
    </xf>
    <xf numFmtId="0" fontId="5" fillId="0" borderId="0" xfId="0" applyFont="1" applyAlignment="1">
      <alignment wrapText="1"/>
    </xf>
    <xf numFmtId="9" fontId="3" fillId="3" borderId="4" xfId="0" quotePrefix="1" applyNumberFormat="1" applyFont="1" applyFill="1" applyBorder="1" applyProtection="1">
      <protection locked="0"/>
    </xf>
    <xf numFmtId="10" fontId="3" fillId="5" borderId="4" xfId="0" quotePrefix="1" applyNumberFormat="1" applyFont="1" applyFill="1" applyBorder="1"/>
    <xf numFmtId="0" fontId="2" fillId="2" borderId="1" xfId="0" applyFont="1" applyFill="1" applyBorder="1" applyAlignment="1">
      <alignment horizontal="center" vertical="top"/>
    </xf>
    <xf numFmtId="0" fontId="2" fillId="2" borderId="7" xfId="0" applyFont="1" applyFill="1" applyBorder="1" applyAlignment="1">
      <alignment horizontal="center" vertical="top"/>
    </xf>
    <xf numFmtId="49" fontId="4" fillId="4" borderId="1" xfId="0" applyNumberFormat="1" applyFont="1" applyFill="1" applyBorder="1" applyAlignment="1">
      <alignment horizontal="left" wrapText="1"/>
    </xf>
    <xf numFmtId="49" fontId="4" fillId="4" borderId="6" xfId="0" applyNumberFormat="1" applyFont="1" applyFill="1" applyBorder="1" applyAlignment="1">
      <alignment horizontal="left" wrapText="1"/>
    </xf>
    <xf numFmtId="49" fontId="4" fillId="4" borderId="7" xfId="0" applyNumberFormat="1" applyFont="1" applyFill="1" applyBorder="1" applyAlignment="1">
      <alignment horizontal="left" wrapText="1"/>
    </xf>
    <xf numFmtId="49" fontId="4" fillId="4" borderId="1" xfId="0" applyNumberFormat="1" applyFont="1" applyFill="1" applyBorder="1" applyAlignment="1">
      <alignment horizontal="left"/>
    </xf>
    <xf numFmtId="49" fontId="4" fillId="4" borderId="6" xfId="0" applyNumberFormat="1" applyFont="1" applyFill="1" applyBorder="1" applyAlignment="1">
      <alignment horizontal="left"/>
    </xf>
    <xf numFmtId="49" fontId="4" fillId="4" borderId="7" xfId="0" applyNumberFormat="1" applyFont="1" applyFill="1" applyBorder="1" applyAlignment="1">
      <alignment horizontal="left"/>
    </xf>
    <xf numFmtId="49" fontId="2" fillId="4" borderId="1" xfId="0" applyNumberFormat="1" applyFont="1" applyFill="1" applyBorder="1" applyAlignment="1">
      <alignment horizontal="left"/>
    </xf>
    <xf numFmtId="49" fontId="2" fillId="4" borderId="6" xfId="0" applyNumberFormat="1" applyFont="1" applyFill="1" applyBorder="1" applyAlignment="1">
      <alignment horizontal="left"/>
    </xf>
    <xf numFmtId="49" fontId="2" fillId="4" borderId="7" xfId="0" applyNumberFormat="1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121921</xdr:colOff>
      <xdr:row>0</xdr:row>
      <xdr:rowOff>60960</xdr:rowOff>
    </xdr:from>
    <xdr:to>
      <xdr:col>8</xdr:col>
      <xdr:colOff>1234441</xdr:colOff>
      <xdr:row>3</xdr:row>
      <xdr:rowOff>132531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9F57BF5A-8ED5-8C00-CDA8-DA403812B36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496801" y="60960"/>
          <a:ext cx="1112520" cy="64307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843515-2B54-4B4E-A8C2-5FF92E5D40AB}">
  <dimension ref="A1:I139"/>
  <sheetViews>
    <sheetView tabSelected="1" zoomScale="70" zoomScaleNormal="70" workbookViewId="0">
      <selection activeCell="F4" sqref="F4"/>
    </sheetView>
  </sheetViews>
  <sheetFormatPr baseColWidth="10" defaultColWidth="11.44140625" defaultRowHeight="14.4" x14ac:dyDescent="0.3"/>
  <cols>
    <col min="1" max="1" width="28.33203125" customWidth="1"/>
    <col min="2" max="2" width="15.44140625" customWidth="1"/>
    <col min="3" max="3" width="33.33203125" customWidth="1"/>
    <col min="4" max="4" width="18.6640625" customWidth="1"/>
    <col min="5" max="5" width="27.6640625" style="4" customWidth="1"/>
    <col min="6" max="6" width="18" style="4" bestFit="1" customWidth="1"/>
    <col min="7" max="7" width="22.5546875" style="5" customWidth="1"/>
    <col min="8" max="8" width="19.6640625" bestFit="1" customWidth="1"/>
    <col min="9" max="9" width="18.6640625" style="4" customWidth="1"/>
    <col min="10" max="10" width="13.88671875" bestFit="1" customWidth="1"/>
    <col min="11" max="11" width="15.109375" bestFit="1" customWidth="1"/>
  </cols>
  <sheetData>
    <row r="1" spans="1:9" ht="15" thickBot="1" x14ac:dyDescent="0.35">
      <c r="D1" s="3" t="s">
        <v>0</v>
      </c>
      <c r="H1" s="3" t="s">
        <v>1</v>
      </c>
    </row>
    <row r="2" spans="1:9" ht="15" thickBot="1" x14ac:dyDescent="0.35">
      <c r="A2" s="6" t="s">
        <v>2</v>
      </c>
      <c r="B2" s="7">
        <v>1</v>
      </c>
    </row>
    <row r="3" spans="1:9" ht="15" customHeight="1" thickBot="1" x14ac:dyDescent="0.35">
      <c r="A3" s="39" t="s">
        <v>3</v>
      </c>
      <c r="B3" s="40"/>
      <c r="C3" s="41"/>
      <c r="D3" s="8">
        <f>SUM(G:G)</f>
        <v>663138.71999999974</v>
      </c>
      <c r="E3" s="39" t="s">
        <v>4</v>
      </c>
      <c r="F3" s="40"/>
      <c r="G3" s="41"/>
      <c r="H3" s="8">
        <f>SUM(I:I)</f>
        <v>0</v>
      </c>
    </row>
    <row r="4" spans="1:9" ht="15" customHeight="1" thickBot="1" x14ac:dyDescent="0.35">
      <c r="A4" s="9" t="s">
        <v>5</v>
      </c>
      <c r="B4" s="10">
        <v>0.06</v>
      </c>
      <c r="C4" s="11" t="s">
        <v>6</v>
      </c>
      <c r="D4" s="12">
        <f>ROUND($D$3*B4,2)</f>
        <v>39788.32</v>
      </c>
      <c r="E4" s="13" t="s">
        <v>7</v>
      </c>
      <c r="F4" s="35"/>
      <c r="G4" s="11" t="s">
        <v>6</v>
      </c>
      <c r="H4" s="12">
        <f>ROUND($H$3*F4,2)</f>
        <v>0</v>
      </c>
    </row>
    <row r="5" spans="1:9" ht="15" thickBot="1" x14ac:dyDescent="0.35">
      <c r="A5" s="9" t="s">
        <v>8</v>
      </c>
      <c r="B5" s="10">
        <v>0.09</v>
      </c>
      <c r="C5" s="11" t="s">
        <v>9</v>
      </c>
      <c r="D5" s="12">
        <f>ROUND($D$3*B5,2)</f>
        <v>59682.48</v>
      </c>
      <c r="E5" s="13" t="s">
        <v>10</v>
      </c>
      <c r="F5" s="35"/>
      <c r="G5" s="11" t="s">
        <v>9</v>
      </c>
      <c r="H5" s="12">
        <f>ROUND($H$3*F5,2)</f>
        <v>0</v>
      </c>
    </row>
    <row r="6" spans="1:9" ht="15" thickBot="1" x14ac:dyDescent="0.35">
      <c r="A6" s="42" t="s">
        <v>11</v>
      </c>
      <c r="B6" s="43"/>
      <c r="C6" s="44"/>
      <c r="D6" s="12">
        <f>SUM(D3,D4,D5)</f>
        <v>762609.51999999967</v>
      </c>
      <c r="E6" s="42" t="s">
        <v>12</v>
      </c>
      <c r="F6" s="43"/>
      <c r="G6" s="44"/>
      <c r="H6" s="12">
        <f>SUM(H3,H4,H5)</f>
        <v>0</v>
      </c>
    </row>
    <row r="7" spans="1:9" ht="15" thickBot="1" x14ac:dyDescent="0.35">
      <c r="A7" s="14" t="s">
        <v>13</v>
      </c>
      <c r="B7" s="15">
        <v>0.21</v>
      </c>
      <c r="C7" s="11" t="s">
        <v>14</v>
      </c>
      <c r="D7" s="12">
        <f>ROUND($D$6*B7,2)</f>
        <v>160148</v>
      </c>
      <c r="E7" s="16" t="s">
        <v>13</v>
      </c>
      <c r="F7" s="36">
        <f>B7</f>
        <v>0.21</v>
      </c>
      <c r="G7" s="11" t="s">
        <v>14</v>
      </c>
      <c r="H7" s="12">
        <f>ROUND($H$6*F7,2)</f>
        <v>0</v>
      </c>
    </row>
    <row r="8" spans="1:9" ht="15" thickBot="1" x14ac:dyDescent="0.35">
      <c r="A8" s="45" t="s">
        <v>15</v>
      </c>
      <c r="B8" s="46"/>
      <c r="C8" s="47"/>
      <c r="D8" s="17">
        <f>SUM(D6:D7)</f>
        <v>922757.51999999967</v>
      </c>
      <c r="E8" s="45" t="s">
        <v>16</v>
      </c>
      <c r="F8" s="46"/>
      <c r="G8" s="47"/>
      <c r="H8" s="17">
        <f>SUM(H6:H7)</f>
        <v>0</v>
      </c>
    </row>
    <row r="9" spans="1:9" ht="15" thickBot="1" x14ac:dyDescent="0.35"/>
    <row r="10" spans="1:9" ht="15" thickBot="1" x14ac:dyDescent="0.35">
      <c r="A10" s="18"/>
      <c r="F10" s="37" t="s">
        <v>17</v>
      </c>
      <c r="G10" s="38"/>
      <c r="H10" s="37" t="s">
        <v>18</v>
      </c>
      <c r="I10" s="38"/>
    </row>
    <row r="11" spans="1:9" x14ac:dyDescent="0.3">
      <c r="A11" s="19" t="s">
        <v>19</v>
      </c>
      <c r="B11" s="19" t="s">
        <v>20</v>
      </c>
      <c r="C11" s="19" t="s">
        <v>21</v>
      </c>
      <c r="D11" s="19" t="s">
        <v>22</v>
      </c>
      <c r="E11" s="20" t="s">
        <v>23</v>
      </c>
      <c r="F11" s="20" t="s">
        <v>24</v>
      </c>
      <c r="G11" s="19" t="s">
        <v>25</v>
      </c>
      <c r="H11" s="19" t="s">
        <v>26</v>
      </c>
      <c r="I11" s="19" t="s">
        <v>27</v>
      </c>
    </row>
    <row r="12" spans="1:9" x14ac:dyDescent="0.3">
      <c r="A12" s="21">
        <v>1</v>
      </c>
      <c r="B12" s="22"/>
      <c r="C12" s="23" t="s">
        <v>48</v>
      </c>
      <c r="D12" s="24"/>
      <c r="E12" s="25"/>
      <c r="F12" s="25"/>
      <c r="G12" s="26"/>
      <c r="H12" s="27"/>
      <c r="I12" s="28"/>
    </row>
    <row r="13" spans="1:9" x14ac:dyDescent="0.3">
      <c r="A13" s="21" t="s">
        <v>28</v>
      </c>
      <c r="B13" s="22" t="s">
        <v>33</v>
      </c>
      <c r="C13" s="23" t="s">
        <v>49</v>
      </c>
      <c r="D13" s="24"/>
      <c r="E13" s="25"/>
      <c r="F13" s="25"/>
      <c r="G13" s="26"/>
      <c r="H13" s="27"/>
      <c r="I13" s="28"/>
    </row>
    <row r="14" spans="1:9" ht="28.8" x14ac:dyDescent="0.3">
      <c r="A14" s="29"/>
      <c r="B14" s="30"/>
      <c r="C14" s="31" t="s">
        <v>50</v>
      </c>
      <c r="D14" s="32" t="s">
        <v>166</v>
      </c>
      <c r="E14" s="25">
        <v>1</v>
      </c>
      <c r="F14" s="25">
        <v>1878.26</v>
      </c>
      <c r="G14" s="26">
        <f t="shared" ref="G14:G24" si="0">ROUND(E14*F14,2)</f>
        <v>1878.26</v>
      </c>
      <c r="H14" s="2"/>
      <c r="I14" s="28">
        <f t="shared" ref="I14:I77" si="1">ROUND(E14*H14,2)</f>
        <v>0</v>
      </c>
    </row>
    <row r="15" spans="1:9" x14ac:dyDescent="0.3">
      <c r="A15" s="29"/>
      <c r="B15" s="30"/>
      <c r="C15" s="31" t="s">
        <v>51</v>
      </c>
      <c r="D15" s="32" t="s">
        <v>166</v>
      </c>
      <c r="E15" s="25">
        <v>1</v>
      </c>
      <c r="F15" s="25">
        <v>7234.78</v>
      </c>
      <c r="G15" s="26">
        <f t="shared" si="0"/>
        <v>7234.78</v>
      </c>
      <c r="H15" s="2"/>
      <c r="I15" s="28">
        <f t="shared" si="1"/>
        <v>0</v>
      </c>
    </row>
    <row r="16" spans="1:9" x14ac:dyDescent="0.3">
      <c r="A16" s="29"/>
      <c r="B16" s="30"/>
      <c r="C16" s="31" t="s">
        <v>52</v>
      </c>
      <c r="D16" s="32" t="s">
        <v>166</v>
      </c>
      <c r="E16" s="25">
        <v>1</v>
      </c>
      <c r="F16" s="25">
        <v>3617.39</v>
      </c>
      <c r="G16" s="26">
        <f t="shared" si="0"/>
        <v>3617.39</v>
      </c>
      <c r="H16" s="2"/>
      <c r="I16" s="28">
        <f t="shared" si="1"/>
        <v>0</v>
      </c>
    </row>
    <row r="17" spans="1:9" x14ac:dyDescent="0.3">
      <c r="A17" s="29"/>
      <c r="B17" s="30"/>
      <c r="C17" s="31" t="s">
        <v>53</v>
      </c>
      <c r="D17" s="32" t="s">
        <v>166</v>
      </c>
      <c r="E17" s="25">
        <v>1</v>
      </c>
      <c r="F17" s="25">
        <v>1982.61</v>
      </c>
      <c r="G17" s="26">
        <f t="shared" si="0"/>
        <v>1982.61</v>
      </c>
      <c r="H17" s="2"/>
      <c r="I17" s="28">
        <f t="shared" si="1"/>
        <v>0</v>
      </c>
    </row>
    <row r="18" spans="1:9" x14ac:dyDescent="0.3">
      <c r="A18" s="21" t="s">
        <v>29</v>
      </c>
      <c r="B18" s="22" t="s">
        <v>34</v>
      </c>
      <c r="C18" s="23" t="s">
        <v>54</v>
      </c>
      <c r="D18" s="32"/>
      <c r="E18" s="25"/>
      <c r="F18" s="25"/>
      <c r="G18" s="26"/>
      <c r="H18" s="27"/>
      <c r="I18" s="28"/>
    </row>
    <row r="19" spans="1:9" ht="28.8" x14ac:dyDescent="0.3">
      <c r="A19" s="29"/>
      <c r="B19" s="30"/>
      <c r="C19" s="31" t="s">
        <v>55</v>
      </c>
      <c r="D19" s="32" t="s">
        <v>166</v>
      </c>
      <c r="E19" s="25">
        <v>1</v>
      </c>
      <c r="F19" s="25">
        <v>3617.39</v>
      </c>
      <c r="G19" s="26">
        <f t="shared" si="0"/>
        <v>3617.39</v>
      </c>
      <c r="H19" s="2"/>
      <c r="I19" s="28">
        <f t="shared" si="1"/>
        <v>0</v>
      </c>
    </row>
    <row r="20" spans="1:9" x14ac:dyDescent="0.3">
      <c r="A20" s="29"/>
      <c r="B20" s="30"/>
      <c r="C20" s="31" t="s">
        <v>56</v>
      </c>
      <c r="D20" s="32" t="s">
        <v>166</v>
      </c>
      <c r="E20" s="25">
        <v>1</v>
      </c>
      <c r="F20" s="25">
        <v>904.35</v>
      </c>
      <c r="G20" s="26">
        <f t="shared" si="0"/>
        <v>904.35</v>
      </c>
      <c r="H20" s="2"/>
      <c r="I20" s="28">
        <f t="shared" si="1"/>
        <v>0</v>
      </c>
    </row>
    <row r="21" spans="1:9" ht="28.8" x14ac:dyDescent="0.3">
      <c r="A21" s="29"/>
      <c r="B21" s="30"/>
      <c r="C21" s="31" t="s">
        <v>57</v>
      </c>
      <c r="D21" s="32" t="s">
        <v>166</v>
      </c>
      <c r="E21" s="25">
        <v>1</v>
      </c>
      <c r="F21" s="25">
        <v>782.61</v>
      </c>
      <c r="G21" s="26">
        <f t="shared" si="0"/>
        <v>782.61</v>
      </c>
      <c r="H21" s="2"/>
      <c r="I21" s="28">
        <f t="shared" si="1"/>
        <v>0</v>
      </c>
    </row>
    <row r="22" spans="1:9" ht="28.8" x14ac:dyDescent="0.3">
      <c r="A22" s="29"/>
      <c r="B22" s="30"/>
      <c r="C22" s="31" t="s">
        <v>58</v>
      </c>
      <c r="D22" s="32" t="s">
        <v>166</v>
      </c>
      <c r="E22" s="25">
        <v>1</v>
      </c>
      <c r="F22" s="25">
        <v>2156.52</v>
      </c>
      <c r="G22" s="26">
        <f t="shared" si="0"/>
        <v>2156.52</v>
      </c>
      <c r="H22" s="2"/>
      <c r="I22" s="28">
        <f t="shared" si="1"/>
        <v>0</v>
      </c>
    </row>
    <row r="23" spans="1:9" ht="28.8" x14ac:dyDescent="0.3">
      <c r="A23" s="29"/>
      <c r="B23" s="30"/>
      <c r="C23" s="31" t="s">
        <v>59</v>
      </c>
      <c r="D23" s="32" t="s">
        <v>166</v>
      </c>
      <c r="E23" s="25">
        <v>1</v>
      </c>
      <c r="F23" s="25">
        <v>834.78</v>
      </c>
      <c r="G23" s="26">
        <f t="shared" si="0"/>
        <v>834.78</v>
      </c>
      <c r="H23" s="2"/>
      <c r="I23" s="28">
        <f t="shared" si="1"/>
        <v>0</v>
      </c>
    </row>
    <row r="24" spans="1:9" x14ac:dyDescent="0.3">
      <c r="A24" s="29"/>
      <c r="B24" s="29"/>
      <c r="C24" s="31" t="s">
        <v>60</v>
      </c>
      <c r="D24" t="s">
        <v>166</v>
      </c>
      <c r="E24" s="4">
        <v>1</v>
      </c>
      <c r="F24" s="4">
        <v>1982.61</v>
      </c>
      <c r="G24" s="26">
        <f t="shared" si="0"/>
        <v>1982.61</v>
      </c>
      <c r="H24" s="2"/>
      <c r="I24" s="28">
        <f t="shared" si="1"/>
        <v>0</v>
      </c>
    </row>
    <row r="25" spans="1:9" ht="28.8" x14ac:dyDescent="0.3">
      <c r="A25" s="29"/>
      <c r="B25" s="29"/>
      <c r="C25" s="33" t="s">
        <v>61</v>
      </c>
      <c r="D25" t="s">
        <v>166</v>
      </c>
      <c r="E25" s="4">
        <v>32</v>
      </c>
      <c r="F25" s="4">
        <v>103.7</v>
      </c>
      <c r="G25" s="26">
        <f t="shared" ref="G25:G87" si="2">ROUND(E25*F25,2)</f>
        <v>3318.4</v>
      </c>
      <c r="H25" s="2"/>
      <c r="I25" s="28">
        <f t="shared" si="1"/>
        <v>0</v>
      </c>
    </row>
    <row r="26" spans="1:9" ht="28.8" x14ac:dyDescent="0.3">
      <c r="A26" s="21" t="s">
        <v>169</v>
      </c>
      <c r="B26" s="21" t="s">
        <v>35</v>
      </c>
      <c r="C26" s="34" t="s">
        <v>62</v>
      </c>
      <c r="G26" s="26"/>
      <c r="H26" s="27"/>
      <c r="I26" s="28"/>
    </row>
    <row r="27" spans="1:9" ht="43.2" x14ac:dyDescent="0.3">
      <c r="A27" s="29"/>
      <c r="B27" s="29"/>
      <c r="C27" s="33" t="s">
        <v>63</v>
      </c>
      <c r="D27" t="s">
        <v>166</v>
      </c>
      <c r="E27" s="4">
        <v>35</v>
      </c>
      <c r="F27" s="4">
        <v>810.93</v>
      </c>
      <c r="G27" s="26">
        <f t="shared" si="2"/>
        <v>28382.55</v>
      </c>
      <c r="H27" s="2"/>
      <c r="I27" s="28">
        <f t="shared" si="1"/>
        <v>0</v>
      </c>
    </row>
    <row r="28" spans="1:9" ht="71.400000000000006" customHeight="1" x14ac:dyDescent="0.3">
      <c r="A28" s="29"/>
      <c r="B28" s="29"/>
      <c r="C28" s="33" t="s">
        <v>64</v>
      </c>
      <c r="D28" t="s">
        <v>166</v>
      </c>
      <c r="E28" s="4">
        <v>35</v>
      </c>
      <c r="F28" s="4">
        <v>608.20000000000005</v>
      </c>
      <c r="G28" s="26">
        <f t="shared" si="2"/>
        <v>21287</v>
      </c>
      <c r="H28" s="2"/>
      <c r="I28" s="28">
        <f t="shared" si="1"/>
        <v>0</v>
      </c>
    </row>
    <row r="29" spans="1:9" ht="57.6" x14ac:dyDescent="0.3">
      <c r="A29" s="29"/>
      <c r="B29" s="29"/>
      <c r="C29" s="33" t="s">
        <v>65</v>
      </c>
      <c r="D29" t="s">
        <v>166</v>
      </c>
      <c r="E29" s="4">
        <v>35</v>
      </c>
      <c r="F29" s="4">
        <v>349.81</v>
      </c>
      <c r="G29" s="26">
        <f t="shared" si="2"/>
        <v>12243.35</v>
      </c>
      <c r="H29" s="2"/>
      <c r="I29" s="28">
        <f t="shared" si="1"/>
        <v>0</v>
      </c>
    </row>
    <row r="30" spans="1:9" ht="57.6" x14ac:dyDescent="0.3">
      <c r="A30" s="29"/>
      <c r="B30" s="29"/>
      <c r="C30" s="33" t="s">
        <v>75</v>
      </c>
      <c r="D30" t="s">
        <v>166</v>
      </c>
      <c r="E30" s="4">
        <v>34</v>
      </c>
      <c r="F30" s="4">
        <v>253.33</v>
      </c>
      <c r="G30" s="26">
        <f t="shared" si="2"/>
        <v>8613.2199999999993</v>
      </c>
      <c r="H30" s="2"/>
      <c r="I30" s="28">
        <f t="shared" si="1"/>
        <v>0</v>
      </c>
    </row>
    <row r="31" spans="1:9" ht="28.8" x14ac:dyDescent="0.3">
      <c r="A31" s="29"/>
      <c r="B31" s="29"/>
      <c r="C31" s="33" t="s">
        <v>76</v>
      </c>
      <c r="D31" t="s">
        <v>166</v>
      </c>
      <c r="E31" s="4">
        <v>34</v>
      </c>
      <c r="F31" s="4">
        <v>217.39</v>
      </c>
      <c r="G31" s="26">
        <f t="shared" si="2"/>
        <v>7391.26</v>
      </c>
      <c r="H31" s="2"/>
      <c r="I31" s="28">
        <f t="shared" si="1"/>
        <v>0</v>
      </c>
    </row>
    <row r="32" spans="1:9" ht="57.6" x14ac:dyDescent="0.3">
      <c r="A32" s="29"/>
      <c r="B32" s="29"/>
      <c r="C32" s="33" t="s">
        <v>77</v>
      </c>
      <c r="D32" t="s">
        <v>166</v>
      </c>
      <c r="E32" s="4">
        <v>34</v>
      </c>
      <c r="F32" s="4">
        <v>417.39</v>
      </c>
      <c r="G32" s="26">
        <f t="shared" si="2"/>
        <v>14191.26</v>
      </c>
      <c r="H32" s="2"/>
      <c r="I32" s="28">
        <f t="shared" si="1"/>
        <v>0</v>
      </c>
    </row>
    <row r="33" spans="1:9" ht="43.2" x14ac:dyDescent="0.3">
      <c r="A33" s="29"/>
      <c r="B33" s="29"/>
      <c r="C33" s="33" t="s">
        <v>78</v>
      </c>
      <c r="D33" t="s">
        <v>166</v>
      </c>
      <c r="E33" s="4">
        <v>1</v>
      </c>
      <c r="F33" s="4">
        <v>7391.3</v>
      </c>
      <c r="G33" s="26">
        <f t="shared" si="2"/>
        <v>7391.3</v>
      </c>
      <c r="H33" s="2"/>
      <c r="I33" s="28">
        <f t="shared" si="1"/>
        <v>0</v>
      </c>
    </row>
    <row r="34" spans="1:9" ht="43.2" x14ac:dyDescent="0.3">
      <c r="A34" s="29"/>
      <c r="B34" s="29"/>
      <c r="C34" s="33" t="s">
        <v>79</v>
      </c>
      <c r="D34" t="s">
        <v>166</v>
      </c>
      <c r="E34" s="4">
        <v>1</v>
      </c>
      <c r="F34" s="4">
        <v>1231.8800000000001</v>
      </c>
      <c r="G34" s="26">
        <f t="shared" si="2"/>
        <v>1231.8800000000001</v>
      </c>
      <c r="H34" s="2"/>
      <c r="I34" s="28">
        <f t="shared" si="1"/>
        <v>0</v>
      </c>
    </row>
    <row r="35" spans="1:9" ht="58.8" customHeight="1" x14ac:dyDescent="0.3">
      <c r="A35" s="29"/>
      <c r="B35" s="29"/>
      <c r="C35" s="33" t="s">
        <v>190</v>
      </c>
      <c r="D35" t="s">
        <v>166</v>
      </c>
      <c r="E35" s="4">
        <v>1</v>
      </c>
      <c r="F35" s="4">
        <v>3965.22</v>
      </c>
      <c r="G35" s="26">
        <f t="shared" si="2"/>
        <v>3965.22</v>
      </c>
      <c r="H35" s="2"/>
      <c r="I35" s="28">
        <f t="shared" si="1"/>
        <v>0</v>
      </c>
    </row>
    <row r="36" spans="1:9" ht="72" x14ac:dyDescent="0.3">
      <c r="A36" s="21" t="s">
        <v>188</v>
      </c>
      <c r="B36" s="29"/>
      <c r="C36" s="33" t="s">
        <v>66</v>
      </c>
      <c r="G36" s="26"/>
      <c r="H36" s="27"/>
      <c r="I36" s="28"/>
    </row>
    <row r="37" spans="1:9" ht="43.2" x14ac:dyDescent="0.3">
      <c r="A37" s="29"/>
      <c r="B37" s="29"/>
      <c r="C37" s="33" t="s">
        <v>67</v>
      </c>
      <c r="D37" t="s">
        <v>166</v>
      </c>
      <c r="E37" s="4">
        <v>1</v>
      </c>
      <c r="F37" s="4">
        <v>834.78</v>
      </c>
      <c r="G37" s="26">
        <f t="shared" ref="G37:G44" si="3">ROUND(E37*F37,2)</f>
        <v>834.78</v>
      </c>
      <c r="H37" s="2"/>
      <c r="I37" s="28">
        <f t="shared" ref="I37:I44" si="4">ROUND(E37*H37,2)</f>
        <v>0</v>
      </c>
    </row>
    <row r="38" spans="1:9" ht="43.2" x14ac:dyDescent="0.3">
      <c r="A38" s="29"/>
      <c r="B38" s="29"/>
      <c r="C38" s="33" t="s">
        <v>68</v>
      </c>
      <c r="D38" t="s">
        <v>166</v>
      </c>
      <c r="E38" s="4">
        <v>1</v>
      </c>
      <c r="F38" s="4">
        <v>834.78</v>
      </c>
      <c r="G38" s="26">
        <f t="shared" si="3"/>
        <v>834.78</v>
      </c>
      <c r="H38" s="2"/>
      <c r="I38" s="28">
        <f t="shared" si="4"/>
        <v>0</v>
      </c>
    </row>
    <row r="39" spans="1:9" ht="57.6" x14ac:dyDescent="0.3">
      <c r="A39" s="29"/>
      <c r="B39" s="29"/>
      <c r="C39" s="33" t="s">
        <v>69</v>
      </c>
      <c r="D39" t="s">
        <v>166</v>
      </c>
      <c r="E39" s="4">
        <v>1</v>
      </c>
      <c r="F39" s="4">
        <v>834.78</v>
      </c>
      <c r="G39" s="26">
        <f t="shared" si="3"/>
        <v>834.78</v>
      </c>
      <c r="H39" s="2"/>
      <c r="I39" s="28">
        <f t="shared" si="4"/>
        <v>0</v>
      </c>
    </row>
    <row r="40" spans="1:9" ht="43.2" x14ac:dyDescent="0.3">
      <c r="A40" s="29"/>
      <c r="B40" s="29"/>
      <c r="C40" s="33" t="s">
        <v>70</v>
      </c>
      <c r="D40" t="s">
        <v>166</v>
      </c>
      <c r="E40" s="4">
        <v>1</v>
      </c>
      <c r="F40" s="4">
        <v>834.78</v>
      </c>
      <c r="G40" s="26">
        <f t="shared" si="3"/>
        <v>834.78</v>
      </c>
      <c r="H40" s="2"/>
      <c r="I40" s="28">
        <f t="shared" si="4"/>
        <v>0</v>
      </c>
    </row>
    <row r="41" spans="1:9" ht="43.2" x14ac:dyDescent="0.3">
      <c r="A41" s="29"/>
      <c r="B41" s="29"/>
      <c r="C41" s="33" t="s">
        <v>71</v>
      </c>
      <c r="D41" t="s">
        <v>166</v>
      </c>
      <c r="E41" s="4">
        <v>1</v>
      </c>
      <c r="F41" s="4">
        <v>834.78</v>
      </c>
      <c r="G41" s="26">
        <f t="shared" si="3"/>
        <v>834.78</v>
      </c>
      <c r="H41" s="2"/>
      <c r="I41" s="28">
        <f t="shared" si="4"/>
        <v>0</v>
      </c>
    </row>
    <row r="42" spans="1:9" ht="57.6" x14ac:dyDescent="0.3">
      <c r="A42" s="29"/>
      <c r="B42" s="29"/>
      <c r="C42" s="33" t="s">
        <v>72</v>
      </c>
      <c r="D42" t="s">
        <v>166</v>
      </c>
      <c r="E42" s="4">
        <v>1</v>
      </c>
      <c r="F42" s="4">
        <v>834.78</v>
      </c>
      <c r="G42" s="26">
        <f t="shared" si="3"/>
        <v>834.78</v>
      </c>
      <c r="H42" s="2"/>
      <c r="I42" s="28">
        <f t="shared" si="4"/>
        <v>0</v>
      </c>
    </row>
    <row r="43" spans="1:9" ht="100.8" x14ac:dyDescent="0.3">
      <c r="A43" s="29"/>
      <c r="B43" s="29"/>
      <c r="C43" s="33" t="s">
        <v>73</v>
      </c>
      <c r="D43" t="s">
        <v>166</v>
      </c>
      <c r="E43" s="4">
        <v>5</v>
      </c>
      <c r="F43" s="4">
        <v>834.78</v>
      </c>
      <c r="G43" s="26">
        <f t="shared" si="3"/>
        <v>4173.8999999999996</v>
      </c>
      <c r="H43" s="2"/>
      <c r="I43" s="28">
        <f t="shared" si="4"/>
        <v>0</v>
      </c>
    </row>
    <row r="44" spans="1:9" ht="57.6" x14ac:dyDescent="0.3">
      <c r="A44" s="29"/>
      <c r="B44" s="29"/>
      <c r="C44" s="33" t="s">
        <v>74</v>
      </c>
      <c r="D44" t="s">
        <v>166</v>
      </c>
      <c r="E44" s="4">
        <v>20</v>
      </c>
      <c r="F44" s="4">
        <v>325.22000000000003</v>
      </c>
      <c r="G44" s="26">
        <f t="shared" si="3"/>
        <v>6504.4</v>
      </c>
      <c r="H44" s="2"/>
      <c r="I44" s="28">
        <f t="shared" si="4"/>
        <v>0</v>
      </c>
    </row>
    <row r="45" spans="1:9" ht="28.8" x14ac:dyDescent="0.3">
      <c r="A45" s="21" t="s">
        <v>170</v>
      </c>
      <c r="B45" s="21" t="s">
        <v>36</v>
      </c>
      <c r="C45" s="34" t="s">
        <v>80</v>
      </c>
      <c r="G45" s="26"/>
      <c r="H45" s="27"/>
      <c r="I45" s="28"/>
    </row>
    <row r="46" spans="1:9" x14ac:dyDescent="0.3">
      <c r="A46" s="29"/>
      <c r="B46" s="29"/>
      <c r="C46" s="33" t="s">
        <v>81</v>
      </c>
      <c r="D46" t="s">
        <v>167</v>
      </c>
      <c r="E46" s="4">
        <v>8</v>
      </c>
      <c r="F46" s="4">
        <v>340.87</v>
      </c>
      <c r="G46" s="26">
        <f t="shared" si="2"/>
        <v>2726.96</v>
      </c>
      <c r="H46" s="2"/>
      <c r="I46" s="28">
        <f t="shared" si="1"/>
        <v>0</v>
      </c>
    </row>
    <row r="47" spans="1:9" ht="28.8" x14ac:dyDescent="0.3">
      <c r="A47" s="29"/>
      <c r="B47" s="29"/>
      <c r="C47" s="33" t="s">
        <v>82</v>
      </c>
      <c r="D47" t="s">
        <v>167</v>
      </c>
      <c r="E47" s="4">
        <v>8</v>
      </c>
      <c r="F47" s="4">
        <v>340.87</v>
      </c>
      <c r="G47" s="26">
        <f t="shared" si="2"/>
        <v>2726.96</v>
      </c>
      <c r="H47" s="2"/>
      <c r="I47" s="28">
        <f t="shared" si="1"/>
        <v>0</v>
      </c>
    </row>
    <row r="48" spans="1:9" x14ac:dyDescent="0.3">
      <c r="A48" s="29"/>
      <c r="B48" s="29"/>
      <c r="C48" s="33" t="s">
        <v>83</v>
      </c>
      <c r="D48" t="s">
        <v>167</v>
      </c>
      <c r="E48" s="4">
        <v>8</v>
      </c>
      <c r="F48" s="4">
        <v>340.87</v>
      </c>
      <c r="G48" s="26">
        <f t="shared" si="2"/>
        <v>2726.96</v>
      </c>
      <c r="H48" s="2"/>
      <c r="I48" s="28">
        <f t="shared" si="1"/>
        <v>0</v>
      </c>
    </row>
    <row r="49" spans="1:9" x14ac:dyDescent="0.3">
      <c r="A49" s="29"/>
      <c r="B49" s="29"/>
      <c r="C49" s="33" t="s">
        <v>84</v>
      </c>
      <c r="D49" t="s">
        <v>167</v>
      </c>
      <c r="E49" s="4">
        <v>8</v>
      </c>
      <c r="F49" s="4">
        <v>340.87</v>
      </c>
      <c r="G49" s="26">
        <f t="shared" si="2"/>
        <v>2726.96</v>
      </c>
      <c r="H49" s="2"/>
      <c r="I49" s="28">
        <f t="shared" si="1"/>
        <v>0</v>
      </c>
    </row>
    <row r="50" spans="1:9" x14ac:dyDescent="0.3">
      <c r="A50" s="29"/>
      <c r="B50" s="29"/>
      <c r="C50" s="33" t="s">
        <v>85</v>
      </c>
      <c r="D50" t="s">
        <v>167</v>
      </c>
      <c r="E50" s="4">
        <v>8</v>
      </c>
      <c r="F50" s="4">
        <v>340.87</v>
      </c>
      <c r="G50" s="26">
        <f t="shared" si="2"/>
        <v>2726.96</v>
      </c>
      <c r="H50" s="2"/>
      <c r="I50" s="28">
        <f t="shared" si="1"/>
        <v>0</v>
      </c>
    </row>
    <row r="51" spans="1:9" x14ac:dyDescent="0.3">
      <c r="A51" s="29"/>
      <c r="B51" s="29"/>
      <c r="C51" s="33" t="s">
        <v>86</v>
      </c>
      <c r="D51" t="s">
        <v>167</v>
      </c>
      <c r="E51" s="4">
        <v>8</v>
      </c>
      <c r="F51" s="4">
        <v>340.87</v>
      </c>
      <c r="G51" s="26">
        <f t="shared" si="2"/>
        <v>2726.96</v>
      </c>
      <c r="H51" s="2"/>
      <c r="I51" s="28">
        <f t="shared" si="1"/>
        <v>0</v>
      </c>
    </row>
    <row r="52" spans="1:9" ht="28.8" x14ac:dyDescent="0.3">
      <c r="A52" s="29"/>
      <c r="B52" s="29"/>
      <c r="C52" s="33" t="s">
        <v>87</v>
      </c>
      <c r="D52" t="s">
        <v>167</v>
      </c>
      <c r="E52" s="4">
        <v>8</v>
      </c>
      <c r="F52" s="4">
        <v>340.87</v>
      </c>
      <c r="G52" s="26">
        <f t="shared" si="2"/>
        <v>2726.96</v>
      </c>
      <c r="H52" s="2"/>
      <c r="I52" s="28">
        <f t="shared" si="1"/>
        <v>0</v>
      </c>
    </row>
    <row r="53" spans="1:9" ht="28.8" x14ac:dyDescent="0.3">
      <c r="A53" s="29"/>
      <c r="B53" s="29"/>
      <c r="C53" s="33" t="s">
        <v>88</v>
      </c>
      <c r="D53" t="s">
        <v>167</v>
      </c>
      <c r="E53" s="4">
        <v>34</v>
      </c>
      <c r="F53" s="4">
        <v>160.41</v>
      </c>
      <c r="G53" s="26">
        <f t="shared" si="2"/>
        <v>5453.94</v>
      </c>
      <c r="H53" s="2"/>
      <c r="I53" s="28">
        <f t="shared" si="1"/>
        <v>0</v>
      </c>
    </row>
    <row r="54" spans="1:9" x14ac:dyDescent="0.3">
      <c r="A54" s="21">
        <v>2</v>
      </c>
      <c r="B54" s="21"/>
      <c r="C54" s="34" t="s">
        <v>89</v>
      </c>
      <c r="G54" s="26"/>
      <c r="H54" s="27"/>
      <c r="I54" s="28"/>
    </row>
    <row r="55" spans="1:9" x14ac:dyDescent="0.3">
      <c r="A55" s="21" t="s">
        <v>171</v>
      </c>
      <c r="B55" s="21" t="s">
        <v>37</v>
      </c>
      <c r="C55" s="34" t="s">
        <v>90</v>
      </c>
      <c r="G55" s="26"/>
      <c r="H55" s="27"/>
      <c r="I55" s="28"/>
    </row>
    <row r="56" spans="1:9" x14ac:dyDescent="0.3">
      <c r="A56" s="29"/>
      <c r="B56" s="29"/>
      <c r="C56" s="33" t="s">
        <v>91</v>
      </c>
      <c r="D56" t="s">
        <v>166</v>
      </c>
      <c r="E56" s="4">
        <v>1</v>
      </c>
      <c r="F56" s="4">
        <v>12521.74</v>
      </c>
      <c r="G56" s="26">
        <f t="shared" si="2"/>
        <v>12521.74</v>
      </c>
      <c r="H56" s="2"/>
      <c r="I56" s="28">
        <f t="shared" si="1"/>
        <v>0</v>
      </c>
    </row>
    <row r="57" spans="1:9" x14ac:dyDescent="0.3">
      <c r="A57" s="29"/>
      <c r="B57" s="29"/>
      <c r="C57" s="33" t="s">
        <v>92</v>
      </c>
      <c r="D57" t="s">
        <v>166</v>
      </c>
      <c r="E57" s="4">
        <v>1</v>
      </c>
      <c r="F57" s="4">
        <v>6260.87</v>
      </c>
      <c r="G57" s="26">
        <f t="shared" si="2"/>
        <v>6260.87</v>
      </c>
      <c r="H57" s="2"/>
      <c r="I57" s="28">
        <f t="shared" si="1"/>
        <v>0</v>
      </c>
    </row>
    <row r="58" spans="1:9" x14ac:dyDescent="0.3">
      <c r="A58" s="29"/>
      <c r="B58" s="29"/>
      <c r="C58" s="33" t="s">
        <v>93</v>
      </c>
      <c r="D58" t="s">
        <v>166</v>
      </c>
      <c r="E58" s="4">
        <v>1</v>
      </c>
      <c r="F58" s="4">
        <v>6260.87</v>
      </c>
      <c r="G58" s="26">
        <f t="shared" si="2"/>
        <v>6260.87</v>
      </c>
      <c r="H58" s="2"/>
      <c r="I58" s="28">
        <f t="shared" si="1"/>
        <v>0</v>
      </c>
    </row>
    <row r="59" spans="1:9" x14ac:dyDescent="0.3">
      <c r="A59" s="29"/>
      <c r="B59" s="29"/>
      <c r="C59" s="33" t="s">
        <v>94</v>
      </c>
      <c r="D59" t="s">
        <v>166</v>
      </c>
      <c r="E59" s="4">
        <v>1</v>
      </c>
      <c r="F59" s="4">
        <v>6260.87</v>
      </c>
      <c r="G59" s="26">
        <f t="shared" si="2"/>
        <v>6260.87</v>
      </c>
      <c r="H59" s="2"/>
      <c r="I59" s="28">
        <f t="shared" si="1"/>
        <v>0</v>
      </c>
    </row>
    <row r="60" spans="1:9" ht="28.8" x14ac:dyDescent="0.3">
      <c r="A60" s="21" t="s">
        <v>172</v>
      </c>
      <c r="B60" s="21" t="s">
        <v>38</v>
      </c>
      <c r="C60" s="34" t="s">
        <v>95</v>
      </c>
      <c r="G60" s="26"/>
      <c r="H60" s="27"/>
      <c r="I60" s="28"/>
    </row>
    <row r="61" spans="1:9" ht="28.8" x14ac:dyDescent="0.3">
      <c r="A61" s="21" t="s">
        <v>168</v>
      </c>
      <c r="B61" s="29"/>
      <c r="C61" s="34" t="s">
        <v>96</v>
      </c>
      <c r="G61" s="26"/>
      <c r="H61" s="27"/>
      <c r="I61" s="28"/>
    </row>
    <row r="62" spans="1:9" x14ac:dyDescent="0.3">
      <c r="A62" s="29"/>
      <c r="B62" s="29"/>
      <c r="C62" s="33" t="s">
        <v>97</v>
      </c>
      <c r="D62" t="s">
        <v>166</v>
      </c>
      <c r="E62" s="4">
        <v>1</v>
      </c>
      <c r="F62" s="4">
        <v>1725.22</v>
      </c>
      <c r="G62" s="26">
        <f t="shared" si="2"/>
        <v>1725.22</v>
      </c>
      <c r="H62" s="2"/>
      <c r="I62" s="28">
        <f t="shared" si="1"/>
        <v>0</v>
      </c>
    </row>
    <row r="63" spans="1:9" x14ac:dyDescent="0.3">
      <c r="A63" s="29"/>
      <c r="B63" s="29"/>
      <c r="C63" s="33" t="s">
        <v>98</v>
      </c>
      <c r="D63" t="s">
        <v>166</v>
      </c>
      <c r="E63" s="4">
        <v>1</v>
      </c>
      <c r="F63" s="4">
        <v>1725.22</v>
      </c>
      <c r="G63" s="26">
        <f t="shared" si="2"/>
        <v>1725.22</v>
      </c>
      <c r="H63" s="2"/>
      <c r="I63" s="28">
        <f t="shared" si="1"/>
        <v>0</v>
      </c>
    </row>
    <row r="64" spans="1:9" x14ac:dyDescent="0.3">
      <c r="A64" s="29"/>
      <c r="B64" s="29"/>
      <c r="C64" s="33" t="s">
        <v>99</v>
      </c>
      <c r="D64" t="s">
        <v>166</v>
      </c>
      <c r="E64" s="4">
        <v>1</v>
      </c>
      <c r="F64" s="4">
        <v>3116.52</v>
      </c>
      <c r="G64" s="26">
        <f t="shared" si="2"/>
        <v>3116.52</v>
      </c>
      <c r="H64" s="2"/>
      <c r="I64" s="28">
        <f t="shared" si="1"/>
        <v>0</v>
      </c>
    </row>
    <row r="65" spans="1:9" ht="28.8" x14ac:dyDescent="0.3">
      <c r="A65" s="29"/>
      <c r="B65" s="29"/>
      <c r="C65" s="33" t="s">
        <v>100</v>
      </c>
      <c r="D65" t="s">
        <v>166</v>
      </c>
      <c r="E65" s="4">
        <v>1</v>
      </c>
      <c r="F65" s="4">
        <v>3450.43</v>
      </c>
      <c r="G65" s="26">
        <f t="shared" si="2"/>
        <v>3450.43</v>
      </c>
      <c r="H65" s="2"/>
      <c r="I65" s="28">
        <f t="shared" si="1"/>
        <v>0</v>
      </c>
    </row>
    <row r="66" spans="1:9" ht="28.8" x14ac:dyDescent="0.3">
      <c r="A66" s="29"/>
      <c r="B66" s="29"/>
      <c r="C66" s="33" t="s">
        <v>101</v>
      </c>
      <c r="D66" t="s">
        <v>166</v>
      </c>
      <c r="E66" s="4">
        <v>1</v>
      </c>
      <c r="F66" s="4">
        <v>1725.22</v>
      </c>
      <c r="G66" s="26">
        <f t="shared" si="2"/>
        <v>1725.22</v>
      </c>
      <c r="H66" s="2"/>
      <c r="I66" s="28">
        <f t="shared" si="1"/>
        <v>0</v>
      </c>
    </row>
    <row r="67" spans="1:9" x14ac:dyDescent="0.3">
      <c r="A67" s="29"/>
      <c r="B67" s="29"/>
      <c r="C67" s="33" t="s">
        <v>102</v>
      </c>
      <c r="D67" t="s">
        <v>166</v>
      </c>
      <c r="E67" s="4">
        <v>1</v>
      </c>
      <c r="F67" s="4">
        <v>1725.22</v>
      </c>
      <c r="G67" s="26">
        <f t="shared" si="2"/>
        <v>1725.22</v>
      </c>
      <c r="H67" s="2"/>
      <c r="I67" s="28">
        <f t="shared" si="1"/>
        <v>0</v>
      </c>
    </row>
    <row r="68" spans="1:9" ht="28.8" x14ac:dyDescent="0.3">
      <c r="A68" s="21" t="s">
        <v>173</v>
      </c>
      <c r="B68" s="29"/>
      <c r="C68" s="33" t="s">
        <v>103</v>
      </c>
      <c r="G68" s="26"/>
      <c r="H68" s="27"/>
      <c r="I68" s="28"/>
    </row>
    <row r="69" spans="1:9" x14ac:dyDescent="0.3">
      <c r="A69" s="29"/>
      <c r="B69" s="29"/>
      <c r="C69" s="33" t="s">
        <v>92</v>
      </c>
      <c r="D69" t="s">
        <v>166</v>
      </c>
      <c r="E69" s="4">
        <v>1</v>
      </c>
      <c r="F69" s="4">
        <v>841.74</v>
      </c>
      <c r="G69" s="26">
        <f t="shared" si="2"/>
        <v>841.74</v>
      </c>
      <c r="H69" s="2"/>
      <c r="I69" s="28">
        <f t="shared" si="1"/>
        <v>0</v>
      </c>
    </row>
    <row r="70" spans="1:9" x14ac:dyDescent="0.3">
      <c r="A70" s="29"/>
      <c r="B70" s="29"/>
      <c r="C70" s="33" t="s">
        <v>93</v>
      </c>
      <c r="D70" t="s">
        <v>166</v>
      </c>
      <c r="E70" s="4">
        <v>1</v>
      </c>
      <c r="F70" s="4">
        <v>841.74</v>
      </c>
      <c r="G70" s="26">
        <f t="shared" si="2"/>
        <v>841.74</v>
      </c>
      <c r="H70" s="2"/>
      <c r="I70" s="28">
        <f t="shared" si="1"/>
        <v>0</v>
      </c>
    </row>
    <row r="71" spans="1:9" x14ac:dyDescent="0.3">
      <c r="A71" s="29"/>
      <c r="B71" s="29"/>
      <c r="C71" s="33" t="s">
        <v>94</v>
      </c>
      <c r="D71" t="s">
        <v>166</v>
      </c>
      <c r="E71" s="4">
        <v>1</v>
      </c>
      <c r="F71" s="4">
        <v>1683.48</v>
      </c>
      <c r="G71" s="26">
        <f t="shared" si="2"/>
        <v>1683.48</v>
      </c>
      <c r="H71" s="2"/>
      <c r="I71" s="28">
        <f t="shared" si="1"/>
        <v>0</v>
      </c>
    </row>
    <row r="72" spans="1:9" x14ac:dyDescent="0.3">
      <c r="A72" s="21" t="s">
        <v>174</v>
      </c>
      <c r="B72" s="21"/>
      <c r="C72" s="34" t="s">
        <v>104</v>
      </c>
      <c r="G72" s="26"/>
      <c r="H72" s="27"/>
      <c r="I72" s="28"/>
    </row>
    <row r="73" spans="1:9" x14ac:dyDescent="0.3">
      <c r="A73" s="29"/>
      <c r="B73" s="29"/>
      <c r="C73" s="33" t="s">
        <v>105</v>
      </c>
      <c r="D73" t="s">
        <v>166</v>
      </c>
      <c r="E73" s="4">
        <v>1</v>
      </c>
      <c r="F73" s="4">
        <v>965.22</v>
      </c>
      <c r="G73" s="26">
        <f t="shared" si="2"/>
        <v>965.22</v>
      </c>
      <c r="H73" s="2"/>
      <c r="I73" s="28">
        <f t="shared" si="1"/>
        <v>0</v>
      </c>
    </row>
    <row r="74" spans="1:9" ht="28.8" x14ac:dyDescent="0.3">
      <c r="A74" s="29"/>
      <c r="B74" s="29"/>
      <c r="C74" s="33" t="s">
        <v>106</v>
      </c>
      <c r="D74" t="s">
        <v>166</v>
      </c>
      <c r="E74" s="4">
        <v>1</v>
      </c>
      <c r="F74" s="4">
        <v>1617.39</v>
      </c>
      <c r="G74" s="26">
        <f t="shared" si="2"/>
        <v>1617.39</v>
      </c>
      <c r="H74" s="2"/>
      <c r="I74" s="28">
        <f t="shared" si="1"/>
        <v>0</v>
      </c>
    </row>
    <row r="75" spans="1:9" x14ac:dyDescent="0.3">
      <c r="A75" s="29"/>
      <c r="B75" s="29"/>
      <c r="C75" s="33" t="s">
        <v>107</v>
      </c>
      <c r="D75" t="s">
        <v>166</v>
      </c>
      <c r="E75" s="4">
        <v>1</v>
      </c>
      <c r="F75" s="4">
        <v>3234.78</v>
      </c>
      <c r="G75" s="26">
        <f t="shared" si="2"/>
        <v>3234.78</v>
      </c>
      <c r="H75" s="2"/>
      <c r="I75" s="28">
        <f t="shared" si="1"/>
        <v>0</v>
      </c>
    </row>
    <row r="76" spans="1:9" x14ac:dyDescent="0.3">
      <c r="A76" s="29"/>
      <c r="B76" s="29"/>
      <c r="C76" s="33" t="s">
        <v>108</v>
      </c>
      <c r="D76" t="s">
        <v>166</v>
      </c>
      <c r="E76" s="4">
        <v>1</v>
      </c>
      <c r="F76" s="4">
        <v>1617.39</v>
      </c>
      <c r="G76" s="26">
        <f t="shared" si="2"/>
        <v>1617.39</v>
      </c>
      <c r="H76" s="2"/>
      <c r="I76" s="28">
        <f t="shared" si="1"/>
        <v>0</v>
      </c>
    </row>
    <row r="77" spans="1:9" ht="28.8" x14ac:dyDescent="0.3">
      <c r="A77" s="29"/>
      <c r="B77" s="29"/>
      <c r="C77" s="33" t="s">
        <v>109</v>
      </c>
      <c r="D77" t="s">
        <v>166</v>
      </c>
      <c r="E77" s="4">
        <v>1</v>
      </c>
      <c r="F77" s="4">
        <v>4852.17</v>
      </c>
      <c r="G77" s="26">
        <f t="shared" si="2"/>
        <v>4852.17</v>
      </c>
      <c r="H77" s="2"/>
      <c r="I77" s="28">
        <f t="shared" si="1"/>
        <v>0</v>
      </c>
    </row>
    <row r="78" spans="1:9" x14ac:dyDescent="0.3">
      <c r="A78" s="29"/>
      <c r="B78" s="29"/>
      <c r="C78" s="33" t="s">
        <v>110</v>
      </c>
      <c r="D78" t="s">
        <v>166</v>
      </c>
      <c r="E78" s="4">
        <v>1</v>
      </c>
      <c r="F78" s="4">
        <v>3234.78</v>
      </c>
      <c r="G78" s="26">
        <f t="shared" si="2"/>
        <v>3234.78</v>
      </c>
      <c r="H78" s="2"/>
      <c r="I78" s="28">
        <f t="shared" ref="I78:I139" si="5">ROUND(E78*H78,2)</f>
        <v>0</v>
      </c>
    </row>
    <row r="79" spans="1:9" ht="28.8" x14ac:dyDescent="0.3">
      <c r="A79" s="29"/>
      <c r="B79" s="29"/>
      <c r="C79" s="33" t="s">
        <v>111</v>
      </c>
      <c r="D79" t="s">
        <v>166</v>
      </c>
      <c r="E79" s="4">
        <v>1</v>
      </c>
      <c r="F79" s="4">
        <v>1617.39</v>
      </c>
      <c r="G79" s="26">
        <f t="shared" si="2"/>
        <v>1617.39</v>
      </c>
      <c r="H79" s="2"/>
      <c r="I79" s="28">
        <f t="shared" si="5"/>
        <v>0</v>
      </c>
    </row>
    <row r="80" spans="1:9" x14ac:dyDescent="0.3">
      <c r="A80" s="29"/>
      <c r="B80" s="29"/>
      <c r="C80" s="33" t="s">
        <v>112</v>
      </c>
      <c r="D80" t="s">
        <v>166</v>
      </c>
      <c r="E80" s="4">
        <v>1</v>
      </c>
      <c r="F80" s="4">
        <v>1617.39</v>
      </c>
      <c r="G80" s="26">
        <f t="shared" si="2"/>
        <v>1617.39</v>
      </c>
      <c r="H80" s="2"/>
      <c r="I80" s="28">
        <f t="shared" si="5"/>
        <v>0</v>
      </c>
    </row>
    <row r="81" spans="1:9" ht="28.8" x14ac:dyDescent="0.3">
      <c r="A81" s="29"/>
      <c r="B81" s="29"/>
      <c r="C81" s="33" t="s">
        <v>113</v>
      </c>
      <c r="D81" t="s">
        <v>166</v>
      </c>
      <c r="E81" s="4">
        <v>1</v>
      </c>
      <c r="F81" s="4">
        <v>1617.39</v>
      </c>
      <c r="G81" s="26">
        <f t="shared" si="2"/>
        <v>1617.39</v>
      </c>
      <c r="H81" s="2"/>
      <c r="I81" s="28">
        <f t="shared" si="5"/>
        <v>0</v>
      </c>
    </row>
    <row r="82" spans="1:9" ht="28.8" x14ac:dyDescent="0.3">
      <c r="A82" s="29"/>
      <c r="B82" s="29"/>
      <c r="C82" s="33" t="s">
        <v>114</v>
      </c>
      <c r="D82" t="s">
        <v>166</v>
      </c>
      <c r="E82" s="4">
        <v>1</v>
      </c>
      <c r="F82" s="4">
        <v>1617.39</v>
      </c>
      <c r="G82" s="26">
        <f t="shared" si="2"/>
        <v>1617.39</v>
      </c>
      <c r="H82" s="2"/>
      <c r="I82" s="28">
        <f t="shared" si="5"/>
        <v>0</v>
      </c>
    </row>
    <row r="83" spans="1:9" x14ac:dyDescent="0.3">
      <c r="A83" s="29"/>
      <c r="B83" s="29"/>
      <c r="C83" s="33" t="s">
        <v>115</v>
      </c>
      <c r="D83" t="s">
        <v>166</v>
      </c>
      <c r="E83" s="4">
        <v>1</v>
      </c>
      <c r="F83" s="4">
        <v>3234.78</v>
      </c>
      <c r="G83" s="26">
        <f t="shared" si="2"/>
        <v>3234.78</v>
      </c>
      <c r="H83" s="2"/>
      <c r="I83" s="28">
        <f t="shared" si="5"/>
        <v>0</v>
      </c>
    </row>
    <row r="84" spans="1:9" ht="28.8" x14ac:dyDescent="0.3">
      <c r="A84" s="29" t="s">
        <v>175</v>
      </c>
      <c r="B84" s="29"/>
      <c r="C84" s="33" t="s">
        <v>116</v>
      </c>
      <c r="G84" s="26"/>
      <c r="H84" s="27"/>
      <c r="I84" s="28"/>
    </row>
    <row r="85" spans="1:9" x14ac:dyDescent="0.3">
      <c r="A85" s="29"/>
      <c r="B85" s="29"/>
      <c r="C85" s="33" t="s">
        <v>92</v>
      </c>
      <c r="D85" t="s">
        <v>166</v>
      </c>
      <c r="E85" s="4">
        <v>1</v>
      </c>
      <c r="F85" s="4">
        <v>1681.74</v>
      </c>
      <c r="G85" s="26">
        <f t="shared" si="2"/>
        <v>1681.74</v>
      </c>
      <c r="H85" s="2"/>
      <c r="I85" s="28">
        <f t="shared" si="5"/>
        <v>0</v>
      </c>
    </row>
    <row r="86" spans="1:9" x14ac:dyDescent="0.3">
      <c r="A86" s="29"/>
      <c r="B86" s="29"/>
      <c r="C86" s="33" t="s">
        <v>93</v>
      </c>
      <c r="D86" t="s">
        <v>166</v>
      </c>
      <c r="E86" s="4">
        <v>1</v>
      </c>
      <c r="F86" s="4">
        <v>3363.48</v>
      </c>
      <c r="G86" s="26">
        <f t="shared" si="2"/>
        <v>3363.48</v>
      </c>
      <c r="H86" s="2"/>
      <c r="I86" s="28">
        <f t="shared" si="5"/>
        <v>0</v>
      </c>
    </row>
    <row r="87" spans="1:9" x14ac:dyDescent="0.3">
      <c r="A87" s="29"/>
      <c r="B87" s="29"/>
      <c r="C87" s="33" t="s">
        <v>94</v>
      </c>
      <c r="D87" t="s">
        <v>166</v>
      </c>
      <c r="E87" s="4">
        <v>1</v>
      </c>
      <c r="F87" s="4">
        <v>3363.48</v>
      </c>
      <c r="G87" s="26">
        <f t="shared" si="2"/>
        <v>3363.48</v>
      </c>
      <c r="H87" s="2"/>
      <c r="I87" s="28">
        <f t="shared" si="5"/>
        <v>0</v>
      </c>
    </row>
    <row r="88" spans="1:9" ht="28.8" x14ac:dyDescent="0.3">
      <c r="A88" s="21" t="s">
        <v>176</v>
      </c>
      <c r="B88" s="29"/>
      <c r="C88" s="34" t="s">
        <v>117</v>
      </c>
      <c r="G88" s="26"/>
      <c r="H88" s="27"/>
      <c r="I88" s="28"/>
    </row>
    <row r="89" spans="1:9" x14ac:dyDescent="0.3">
      <c r="A89" s="29"/>
      <c r="B89" s="29"/>
      <c r="C89" s="33" t="s">
        <v>118</v>
      </c>
      <c r="D89" t="s">
        <v>166</v>
      </c>
      <c r="E89" s="4">
        <v>1</v>
      </c>
      <c r="F89" s="4">
        <v>2893.91</v>
      </c>
      <c r="G89" s="26">
        <f t="shared" ref="G89:G139" si="6">ROUND(E89*F89,2)</f>
        <v>2893.91</v>
      </c>
      <c r="H89" s="2"/>
      <c r="I89" s="28">
        <f t="shared" si="5"/>
        <v>0</v>
      </c>
    </row>
    <row r="90" spans="1:9" x14ac:dyDescent="0.3">
      <c r="A90" s="29"/>
      <c r="B90" s="29"/>
      <c r="C90" s="33" t="s">
        <v>119</v>
      </c>
      <c r="D90" t="s">
        <v>166</v>
      </c>
      <c r="E90" s="4">
        <v>1</v>
      </c>
      <c r="F90" s="4">
        <v>1446.96</v>
      </c>
      <c r="G90" s="26">
        <f t="shared" si="6"/>
        <v>1446.96</v>
      </c>
      <c r="H90" s="2"/>
      <c r="I90" s="28">
        <f t="shared" si="5"/>
        <v>0</v>
      </c>
    </row>
    <row r="91" spans="1:9" ht="28.8" x14ac:dyDescent="0.3">
      <c r="A91" s="29"/>
      <c r="B91" s="29"/>
      <c r="C91" s="33" t="s">
        <v>120</v>
      </c>
      <c r="D91" t="s">
        <v>166</v>
      </c>
      <c r="E91" s="4">
        <v>1</v>
      </c>
      <c r="F91" s="4">
        <v>3450.44</v>
      </c>
      <c r="G91" s="26">
        <f t="shared" si="6"/>
        <v>3450.44</v>
      </c>
      <c r="H91" s="2"/>
      <c r="I91" s="28">
        <f t="shared" si="5"/>
        <v>0</v>
      </c>
    </row>
    <row r="92" spans="1:9" x14ac:dyDescent="0.3">
      <c r="A92" s="29"/>
      <c r="B92" s="29"/>
      <c r="C92" s="33" t="s">
        <v>121</v>
      </c>
      <c r="D92" t="s">
        <v>166</v>
      </c>
      <c r="E92" s="4">
        <v>1</v>
      </c>
      <c r="F92" s="4">
        <v>4563.4799999999996</v>
      </c>
      <c r="G92" s="26">
        <f t="shared" si="6"/>
        <v>4563.4799999999996</v>
      </c>
      <c r="H92" s="2"/>
      <c r="I92" s="28">
        <f t="shared" si="5"/>
        <v>0</v>
      </c>
    </row>
    <row r="93" spans="1:9" ht="28.8" x14ac:dyDescent="0.3">
      <c r="A93" s="29"/>
      <c r="B93" s="29"/>
      <c r="C93" s="33" t="s">
        <v>122</v>
      </c>
      <c r="D93" t="s">
        <v>166</v>
      </c>
      <c r="E93" s="4">
        <v>1</v>
      </c>
      <c r="F93" s="4">
        <v>1725.22</v>
      </c>
      <c r="G93" s="26">
        <f t="shared" si="6"/>
        <v>1725.22</v>
      </c>
      <c r="H93" s="2"/>
      <c r="I93" s="28">
        <f t="shared" si="5"/>
        <v>0</v>
      </c>
    </row>
    <row r="94" spans="1:9" ht="28.8" x14ac:dyDescent="0.3">
      <c r="A94" s="29"/>
      <c r="B94" s="29"/>
      <c r="C94" s="33" t="s">
        <v>123</v>
      </c>
      <c r="D94" t="s">
        <v>166</v>
      </c>
      <c r="E94" s="4">
        <v>1</v>
      </c>
      <c r="F94" s="4">
        <v>1725.22</v>
      </c>
      <c r="G94" s="26">
        <f t="shared" si="6"/>
        <v>1725.22</v>
      </c>
      <c r="H94" s="2"/>
      <c r="I94" s="28">
        <f t="shared" si="5"/>
        <v>0</v>
      </c>
    </row>
    <row r="95" spans="1:9" x14ac:dyDescent="0.3">
      <c r="A95" s="29"/>
      <c r="B95" s="29"/>
      <c r="C95" s="33" t="s">
        <v>124</v>
      </c>
      <c r="D95" t="s">
        <v>166</v>
      </c>
      <c r="E95" s="4">
        <v>1</v>
      </c>
      <c r="F95" s="4">
        <v>3584.0000000000005</v>
      </c>
      <c r="G95" s="26">
        <f t="shared" si="6"/>
        <v>3584</v>
      </c>
      <c r="H95" s="2"/>
      <c r="I95" s="28">
        <f t="shared" si="5"/>
        <v>0</v>
      </c>
    </row>
    <row r="96" spans="1:9" ht="28.8" x14ac:dyDescent="0.3">
      <c r="A96" s="29"/>
      <c r="B96" s="29"/>
      <c r="C96" s="33" t="s">
        <v>125</v>
      </c>
      <c r="D96" t="s">
        <v>166</v>
      </c>
      <c r="E96" s="4">
        <v>1</v>
      </c>
      <c r="F96" s="4">
        <v>8626.09</v>
      </c>
      <c r="G96" s="26">
        <f t="shared" si="6"/>
        <v>8626.09</v>
      </c>
      <c r="H96" s="2"/>
      <c r="I96" s="28">
        <f t="shared" si="5"/>
        <v>0</v>
      </c>
    </row>
    <row r="97" spans="1:9" ht="28.8" x14ac:dyDescent="0.3">
      <c r="A97" s="29" t="s">
        <v>177</v>
      </c>
      <c r="B97" s="29"/>
      <c r="C97" s="33" t="s">
        <v>126</v>
      </c>
      <c r="G97" s="26"/>
      <c r="H97" s="27"/>
      <c r="I97" s="28"/>
    </row>
    <row r="98" spans="1:9" x14ac:dyDescent="0.3">
      <c r="A98" s="29"/>
      <c r="B98" s="29"/>
      <c r="C98" s="33" t="s">
        <v>92</v>
      </c>
      <c r="D98" t="s">
        <v>166</v>
      </c>
      <c r="E98" s="4">
        <v>1</v>
      </c>
      <c r="F98" s="4">
        <v>1854.96</v>
      </c>
      <c r="G98" s="26">
        <f t="shared" si="6"/>
        <v>1854.96</v>
      </c>
      <c r="H98" s="2"/>
      <c r="I98" s="28">
        <f t="shared" si="5"/>
        <v>0</v>
      </c>
    </row>
    <row r="99" spans="1:9" x14ac:dyDescent="0.3">
      <c r="A99" s="29"/>
      <c r="B99" s="29"/>
      <c r="C99" s="33" t="s">
        <v>94</v>
      </c>
      <c r="D99" t="s">
        <v>166</v>
      </c>
      <c r="E99" s="4">
        <v>1</v>
      </c>
      <c r="F99" s="4">
        <v>2854.96</v>
      </c>
      <c r="G99" s="26">
        <f t="shared" si="6"/>
        <v>2854.96</v>
      </c>
      <c r="H99" s="2"/>
      <c r="I99" s="28">
        <f t="shared" si="5"/>
        <v>0</v>
      </c>
    </row>
    <row r="100" spans="1:9" x14ac:dyDescent="0.3">
      <c r="A100" s="21" t="s">
        <v>178</v>
      </c>
      <c r="B100" s="21" t="s">
        <v>39</v>
      </c>
      <c r="C100" s="34" t="s">
        <v>127</v>
      </c>
      <c r="G100" s="26"/>
      <c r="H100" s="27"/>
      <c r="I100" s="28"/>
    </row>
    <row r="101" spans="1:9" ht="28.8" x14ac:dyDescent="0.3">
      <c r="A101" s="29"/>
      <c r="B101" s="29"/>
      <c r="C101" s="33" t="s">
        <v>128</v>
      </c>
      <c r="D101" t="s">
        <v>166</v>
      </c>
      <c r="E101" s="4">
        <v>1</v>
      </c>
      <c r="F101" s="4">
        <v>4313.04</v>
      </c>
      <c r="G101" s="26">
        <f t="shared" si="6"/>
        <v>4313.04</v>
      </c>
      <c r="H101" s="2"/>
      <c r="I101" s="28">
        <f t="shared" si="5"/>
        <v>0</v>
      </c>
    </row>
    <row r="102" spans="1:9" ht="28.8" x14ac:dyDescent="0.3">
      <c r="A102" s="29"/>
      <c r="B102" s="29"/>
      <c r="C102" s="33" t="s">
        <v>129</v>
      </c>
      <c r="D102" t="s">
        <v>166</v>
      </c>
      <c r="E102" s="4">
        <v>1</v>
      </c>
      <c r="F102" s="4">
        <v>4313.04</v>
      </c>
      <c r="G102" s="26">
        <f t="shared" si="6"/>
        <v>4313.04</v>
      </c>
      <c r="H102" s="2"/>
      <c r="I102" s="28">
        <f t="shared" si="5"/>
        <v>0</v>
      </c>
    </row>
    <row r="103" spans="1:9" ht="28.8" x14ac:dyDescent="0.3">
      <c r="A103" s="29"/>
      <c r="B103" s="29"/>
      <c r="C103" s="33" t="s">
        <v>130</v>
      </c>
      <c r="D103" t="s">
        <v>166</v>
      </c>
      <c r="E103" s="4">
        <v>1</v>
      </c>
      <c r="F103" s="4">
        <v>4313.04</v>
      </c>
      <c r="G103" s="26">
        <f t="shared" si="6"/>
        <v>4313.04</v>
      </c>
      <c r="H103" s="2"/>
      <c r="I103" s="28">
        <f t="shared" si="5"/>
        <v>0</v>
      </c>
    </row>
    <row r="104" spans="1:9" x14ac:dyDescent="0.3">
      <c r="A104" s="21" t="s">
        <v>179</v>
      </c>
      <c r="B104" s="21" t="s">
        <v>40</v>
      </c>
      <c r="C104" s="34" t="s">
        <v>131</v>
      </c>
      <c r="G104" s="26"/>
      <c r="H104" s="27"/>
      <c r="I104" s="28"/>
    </row>
    <row r="105" spans="1:9" ht="28.8" x14ac:dyDescent="0.3">
      <c r="A105" s="29"/>
      <c r="B105" s="29"/>
      <c r="C105" s="33" t="s">
        <v>132</v>
      </c>
      <c r="D105" t="s">
        <v>166</v>
      </c>
      <c r="E105" s="4">
        <v>1</v>
      </c>
      <c r="F105" s="4">
        <v>7791.3</v>
      </c>
      <c r="G105" s="26">
        <f t="shared" si="6"/>
        <v>7791.3</v>
      </c>
      <c r="H105" s="2"/>
      <c r="I105" s="28">
        <f t="shared" si="5"/>
        <v>0</v>
      </c>
    </row>
    <row r="106" spans="1:9" ht="28.8" x14ac:dyDescent="0.3">
      <c r="A106" s="29"/>
      <c r="B106" s="29"/>
      <c r="C106" s="33" t="s">
        <v>133</v>
      </c>
      <c r="D106" t="s">
        <v>166</v>
      </c>
      <c r="E106" s="4">
        <v>1</v>
      </c>
      <c r="F106" s="4">
        <v>2156.52</v>
      </c>
      <c r="G106" s="26">
        <f t="shared" si="6"/>
        <v>2156.52</v>
      </c>
      <c r="H106" s="2"/>
      <c r="I106" s="28">
        <f t="shared" si="5"/>
        <v>0</v>
      </c>
    </row>
    <row r="107" spans="1:9" ht="28.8" x14ac:dyDescent="0.3">
      <c r="A107" s="29"/>
      <c r="B107" s="29"/>
      <c r="C107" s="33" t="s">
        <v>134</v>
      </c>
      <c r="D107" t="s">
        <v>166</v>
      </c>
      <c r="E107" s="4">
        <v>1</v>
      </c>
      <c r="F107" s="4">
        <v>12939.13</v>
      </c>
      <c r="G107" s="26">
        <f t="shared" si="6"/>
        <v>12939.13</v>
      </c>
      <c r="H107" s="2"/>
      <c r="I107" s="28">
        <f t="shared" si="5"/>
        <v>0</v>
      </c>
    </row>
    <row r="108" spans="1:9" x14ac:dyDescent="0.3">
      <c r="A108" s="29"/>
      <c r="B108" s="29"/>
      <c r="C108" s="33" t="s">
        <v>135</v>
      </c>
      <c r="D108" t="s">
        <v>166</v>
      </c>
      <c r="E108" s="4">
        <v>1</v>
      </c>
      <c r="F108" s="4">
        <v>3895.65</v>
      </c>
      <c r="G108" s="26">
        <f t="shared" si="6"/>
        <v>3895.65</v>
      </c>
      <c r="H108" s="2"/>
      <c r="I108" s="28">
        <f t="shared" si="5"/>
        <v>0</v>
      </c>
    </row>
    <row r="109" spans="1:9" ht="28.8" x14ac:dyDescent="0.3">
      <c r="A109" s="21" t="s">
        <v>180</v>
      </c>
      <c r="B109" s="21" t="s">
        <v>41</v>
      </c>
      <c r="C109" s="34" t="s">
        <v>136</v>
      </c>
      <c r="G109" s="26"/>
      <c r="H109" s="27"/>
      <c r="I109" s="28"/>
    </row>
    <row r="110" spans="1:9" ht="28.8" x14ac:dyDescent="0.3">
      <c r="A110" s="29"/>
      <c r="B110" s="29"/>
      <c r="C110" s="33" t="s">
        <v>137</v>
      </c>
      <c r="D110" t="s">
        <v>166</v>
      </c>
      <c r="E110" s="4">
        <v>1</v>
      </c>
      <c r="F110" s="4">
        <v>3881.74</v>
      </c>
      <c r="G110" s="26">
        <f t="shared" si="6"/>
        <v>3881.74</v>
      </c>
      <c r="H110" s="2"/>
      <c r="I110" s="28">
        <f t="shared" si="5"/>
        <v>0</v>
      </c>
    </row>
    <row r="111" spans="1:9" ht="28.8" x14ac:dyDescent="0.3">
      <c r="A111" s="29"/>
      <c r="B111" s="29"/>
      <c r="C111" s="33" t="s">
        <v>138</v>
      </c>
      <c r="D111" t="s">
        <v>166</v>
      </c>
      <c r="E111" s="4">
        <v>1</v>
      </c>
      <c r="F111" s="4">
        <v>7012.17</v>
      </c>
      <c r="G111" s="26">
        <f t="shared" si="6"/>
        <v>7012.17</v>
      </c>
      <c r="H111" s="2"/>
      <c r="I111" s="28">
        <f t="shared" si="5"/>
        <v>0</v>
      </c>
    </row>
    <row r="112" spans="1:9" ht="28.8" x14ac:dyDescent="0.3">
      <c r="A112" s="29"/>
      <c r="B112" s="29"/>
      <c r="C112" s="33" t="s">
        <v>139</v>
      </c>
      <c r="D112" t="s">
        <v>166</v>
      </c>
      <c r="E112" s="4">
        <v>1</v>
      </c>
      <c r="F112" s="4">
        <v>4507.83</v>
      </c>
      <c r="G112" s="26">
        <f t="shared" si="6"/>
        <v>4507.83</v>
      </c>
      <c r="H112" s="2"/>
      <c r="I112" s="28">
        <f t="shared" si="5"/>
        <v>0</v>
      </c>
    </row>
    <row r="113" spans="1:9" ht="43.2" x14ac:dyDescent="0.3">
      <c r="A113" s="29" t="s">
        <v>181</v>
      </c>
      <c r="B113" s="29"/>
      <c r="C113" s="33" t="s">
        <v>140</v>
      </c>
      <c r="G113" s="26"/>
      <c r="H113" s="27"/>
      <c r="I113" s="28"/>
    </row>
    <row r="114" spans="1:9" x14ac:dyDescent="0.3">
      <c r="A114" s="29"/>
      <c r="B114" s="29"/>
      <c r="C114" s="33" t="s">
        <v>94</v>
      </c>
      <c r="D114" t="s">
        <v>166</v>
      </c>
      <c r="E114" s="4">
        <v>1</v>
      </c>
      <c r="F114" s="4">
        <v>1711.3</v>
      </c>
      <c r="G114" s="26">
        <f t="shared" si="6"/>
        <v>1711.3</v>
      </c>
      <c r="H114" s="2"/>
      <c r="I114" s="28">
        <f t="shared" si="5"/>
        <v>0</v>
      </c>
    </row>
    <row r="115" spans="1:9" x14ac:dyDescent="0.3">
      <c r="A115" s="21">
        <v>3</v>
      </c>
      <c r="B115" s="29"/>
      <c r="C115" s="34" t="s">
        <v>141</v>
      </c>
      <c r="G115" s="26"/>
      <c r="H115" s="27"/>
      <c r="I115" s="28"/>
    </row>
    <row r="116" spans="1:9" x14ac:dyDescent="0.3">
      <c r="A116" s="21" t="s">
        <v>182</v>
      </c>
      <c r="B116" s="21" t="s">
        <v>42</v>
      </c>
      <c r="C116" s="34" t="s">
        <v>142</v>
      </c>
      <c r="G116" s="26"/>
      <c r="H116" s="27"/>
      <c r="I116" s="28"/>
    </row>
    <row r="117" spans="1:9" x14ac:dyDescent="0.3">
      <c r="A117" s="29"/>
      <c r="B117" s="29"/>
      <c r="C117" s="33" t="s">
        <v>143</v>
      </c>
      <c r="D117" t="s">
        <v>166</v>
      </c>
      <c r="E117" s="4">
        <v>1</v>
      </c>
      <c r="F117" s="4">
        <v>1460.87</v>
      </c>
      <c r="G117" s="26">
        <f t="shared" si="6"/>
        <v>1460.87</v>
      </c>
      <c r="H117" s="2"/>
      <c r="I117" s="28">
        <f t="shared" si="5"/>
        <v>0</v>
      </c>
    </row>
    <row r="118" spans="1:9" x14ac:dyDescent="0.3">
      <c r="A118" s="29"/>
      <c r="B118" s="29"/>
      <c r="C118" s="33" t="s">
        <v>144</v>
      </c>
      <c r="D118" t="s">
        <v>166</v>
      </c>
      <c r="E118" s="4">
        <v>1</v>
      </c>
      <c r="F118" s="4">
        <v>2504.35</v>
      </c>
      <c r="G118" s="26">
        <f t="shared" si="6"/>
        <v>2504.35</v>
      </c>
      <c r="H118" s="2"/>
      <c r="I118" s="28">
        <f t="shared" si="5"/>
        <v>0</v>
      </c>
    </row>
    <row r="119" spans="1:9" x14ac:dyDescent="0.3">
      <c r="A119" s="29"/>
      <c r="B119" s="29"/>
      <c r="C119" s="33" t="s">
        <v>145</v>
      </c>
      <c r="D119" t="s">
        <v>166</v>
      </c>
      <c r="E119" s="4">
        <v>1</v>
      </c>
      <c r="F119" s="4">
        <v>1113.04</v>
      </c>
      <c r="G119" s="26">
        <f t="shared" si="6"/>
        <v>1113.04</v>
      </c>
      <c r="H119" s="2"/>
      <c r="I119" s="28">
        <f t="shared" si="5"/>
        <v>0</v>
      </c>
    </row>
    <row r="120" spans="1:9" x14ac:dyDescent="0.3">
      <c r="A120" s="21" t="s">
        <v>183</v>
      </c>
      <c r="B120" s="21" t="s">
        <v>43</v>
      </c>
      <c r="C120" s="34" t="s">
        <v>146</v>
      </c>
      <c r="G120" s="26"/>
      <c r="H120" s="27"/>
      <c r="I120" s="28"/>
    </row>
    <row r="121" spans="1:9" ht="28.8" x14ac:dyDescent="0.3">
      <c r="A121" s="29"/>
      <c r="B121" s="29"/>
      <c r="C121" s="33" t="s">
        <v>147</v>
      </c>
      <c r="D121" t="s">
        <v>166</v>
      </c>
      <c r="E121" s="4">
        <v>1</v>
      </c>
      <c r="F121" s="4">
        <v>1530.43</v>
      </c>
      <c r="G121" s="26">
        <f t="shared" si="6"/>
        <v>1530.43</v>
      </c>
      <c r="H121" s="2"/>
      <c r="I121" s="28">
        <f t="shared" si="5"/>
        <v>0</v>
      </c>
    </row>
    <row r="122" spans="1:9" ht="28.8" x14ac:dyDescent="0.3">
      <c r="A122" s="29"/>
      <c r="B122" s="29"/>
      <c r="C122" s="33" t="s">
        <v>148</v>
      </c>
      <c r="D122" t="s">
        <v>166</v>
      </c>
      <c r="E122" s="4">
        <v>36</v>
      </c>
      <c r="F122" s="4">
        <v>556.52</v>
      </c>
      <c r="G122" s="26">
        <f t="shared" si="6"/>
        <v>20034.72</v>
      </c>
      <c r="H122" s="2"/>
      <c r="I122" s="28">
        <f t="shared" si="5"/>
        <v>0</v>
      </c>
    </row>
    <row r="123" spans="1:9" ht="28.8" x14ac:dyDescent="0.3">
      <c r="A123" s="29"/>
      <c r="B123" s="29"/>
      <c r="C123" s="33" t="s">
        <v>149</v>
      </c>
      <c r="D123" t="s">
        <v>166</v>
      </c>
      <c r="E123" s="4">
        <v>1</v>
      </c>
      <c r="F123" s="4">
        <v>765.22</v>
      </c>
      <c r="G123" s="26">
        <f t="shared" si="6"/>
        <v>765.22</v>
      </c>
      <c r="H123" s="2"/>
      <c r="I123" s="28">
        <f t="shared" si="5"/>
        <v>0</v>
      </c>
    </row>
    <row r="124" spans="1:9" x14ac:dyDescent="0.3">
      <c r="A124" s="29"/>
      <c r="B124" s="29"/>
      <c r="C124" s="33" t="s">
        <v>150</v>
      </c>
      <c r="D124" t="s">
        <v>166</v>
      </c>
      <c r="E124" s="4">
        <v>8</v>
      </c>
      <c r="F124" s="4">
        <v>453.69</v>
      </c>
      <c r="G124" s="26">
        <f t="shared" si="6"/>
        <v>3629.52</v>
      </c>
      <c r="H124" s="2"/>
      <c r="I124" s="28">
        <f t="shared" si="5"/>
        <v>0</v>
      </c>
    </row>
    <row r="125" spans="1:9" x14ac:dyDescent="0.3">
      <c r="A125" s="21">
        <v>4</v>
      </c>
      <c r="B125" s="21"/>
      <c r="C125" s="34" t="s">
        <v>151</v>
      </c>
      <c r="G125" s="26"/>
      <c r="H125" s="27"/>
      <c r="I125" s="28"/>
    </row>
    <row r="126" spans="1:9" x14ac:dyDescent="0.3">
      <c r="A126" s="21" t="s">
        <v>184</v>
      </c>
      <c r="B126" s="21" t="s">
        <v>44</v>
      </c>
      <c r="C126" s="34" t="s">
        <v>152</v>
      </c>
      <c r="G126" s="26"/>
      <c r="H126" s="27"/>
      <c r="I126" s="28"/>
    </row>
    <row r="127" spans="1:9" ht="28.8" x14ac:dyDescent="0.3">
      <c r="A127" s="29"/>
      <c r="B127" s="29"/>
      <c r="C127" s="33" t="s">
        <v>153</v>
      </c>
      <c r="D127" t="s">
        <v>166</v>
      </c>
      <c r="E127" s="4">
        <v>1</v>
      </c>
      <c r="F127" s="4">
        <v>4313.04</v>
      </c>
      <c r="G127" s="26">
        <f t="shared" si="6"/>
        <v>4313.04</v>
      </c>
      <c r="H127" s="2"/>
      <c r="I127" s="28">
        <f t="shared" si="5"/>
        <v>0</v>
      </c>
    </row>
    <row r="128" spans="1:9" ht="28.8" x14ac:dyDescent="0.3">
      <c r="A128" s="29"/>
      <c r="B128" s="29"/>
      <c r="C128" s="33" t="s">
        <v>154</v>
      </c>
      <c r="D128" t="s">
        <v>166</v>
      </c>
      <c r="E128" s="4">
        <v>1</v>
      </c>
      <c r="F128" s="4">
        <v>4313.04</v>
      </c>
      <c r="G128" s="26">
        <f t="shared" si="6"/>
        <v>4313.04</v>
      </c>
      <c r="H128" s="2"/>
      <c r="I128" s="28">
        <f t="shared" si="5"/>
        <v>0</v>
      </c>
    </row>
    <row r="129" spans="1:9" x14ac:dyDescent="0.3">
      <c r="A129" s="21" t="s">
        <v>185</v>
      </c>
      <c r="B129" s="21" t="s">
        <v>45</v>
      </c>
      <c r="C129" s="34" t="s">
        <v>155</v>
      </c>
      <c r="G129" s="26"/>
      <c r="H129" s="27"/>
      <c r="I129" s="28"/>
    </row>
    <row r="130" spans="1:9" ht="28.8" x14ac:dyDescent="0.3">
      <c r="A130" s="29"/>
      <c r="B130" s="29"/>
      <c r="C130" s="33" t="s">
        <v>156</v>
      </c>
      <c r="D130" t="s">
        <v>166</v>
      </c>
      <c r="E130" s="4">
        <v>1</v>
      </c>
      <c r="F130" s="4">
        <v>6400</v>
      </c>
      <c r="G130" s="26">
        <f t="shared" si="6"/>
        <v>6400</v>
      </c>
      <c r="H130" s="2"/>
      <c r="I130" s="28">
        <f t="shared" si="5"/>
        <v>0</v>
      </c>
    </row>
    <row r="131" spans="1:9" ht="28.8" x14ac:dyDescent="0.3">
      <c r="A131" s="29"/>
      <c r="B131" s="29"/>
      <c r="C131" s="33" t="s">
        <v>157</v>
      </c>
      <c r="D131" t="s">
        <v>166</v>
      </c>
      <c r="E131" s="4">
        <v>1</v>
      </c>
      <c r="F131" s="4">
        <v>6400</v>
      </c>
      <c r="G131" s="26">
        <f t="shared" si="6"/>
        <v>6400</v>
      </c>
      <c r="H131" s="2"/>
      <c r="I131" s="28">
        <f t="shared" si="5"/>
        <v>0</v>
      </c>
    </row>
    <row r="132" spans="1:9" x14ac:dyDescent="0.3">
      <c r="A132" s="21">
        <v>5</v>
      </c>
      <c r="B132" s="21"/>
      <c r="C132" s="34" t="s">
        <v>158</v>
      </c>
      <c r="G132" s="26"/>
      <c r="H132" s="27"/>
      <c r="I132" s="28"/>
    </row>
    <row r="133" spans="1:9" x14ac:dyDescent="0.3">
      <c r="A133" s="21" t="s">
        <v>186</v>
      </c>
      <c r="B133" s="21" t="s">
        <v>46</v>
      </c>
      <c r="C133" s="34" t="s">
        <v>159</v>
      </c>
      <c r="G133" s="26"/>
      <c r="H133" s="27"/>
      <c r="I133" s="28"/>
    </row>
    <row r="134" spans="1:9" ht="43.2" x14ac:dyDescent="0.3">
      <c r="A134" s="29"/>
      <c r="B134" s="29"/>
      <c r="C134" s="33" t="s">
        <v>160</v>
      </c>
      <c r="D134" t="s">
        <v>166</v>
      </c>
      <c r="E134" s="4">
        <v>1</v>
      </c>
      <c r="F134" s="4">
        <v>4313.04</v>
      </c>
      <c r="G134" s="26">
        <f t="shared" si="6"/>
        <v>4313.04</v>
      </c>
      <c r="H134" s="2"/>
      <c r="I134" s="28">
        <f t="shared" si="5"/>
        <v>0</v>
      </c>
    </row>
    <row r="135" spans="1:9" ht="43.2" x14ac:dyDescent="0.3">
      <c r="A135" s="21" t="s">
        <v>189</v>
      </c>
      <c r="B135" s="29"/>
      <c r="C135" s="33" t="s">
        <v>161</v>
      </c>
      <c r="G135" s="26"/>
      <c r="H135" s="27"/>
      <c r="I135" s="28"/>
    </row>
    <row r="136" spans="1:9" x14ac:dyDescent="0.3">
      <c r="A136" s="29"/>
      <c r="B136" s="29"/>
      <c r="C136" s="33" t="s">
        <v>162</v>
      </c>
      <c r="D136" t="s">
        <v>166</v>
      </c>
      <c r="E136" s="4">
        <v>4</v>
      </c>
      <c r="F136" s="4">
        <v>1078.26</v>
      </c>
      <c r="G136" s="26">
        <f t="shared" si="6"/>
        <v>4313.04</v>
      </c>
      <c r="H136" s="2"/>
      <c r="I136" s="28">
        <f t="shared" si="5"/>
        <v>0</v>
      </c>
    </row>
    <row r="137" spans="1:9" ht="28.8" x14ac:dyDescent="0.3">
      <c r="A137" s="21" t="s">
        <v>187</v>
      </c>
      <c r="B137" s="21" t="s">
        <v>47</v>
      </c>
      <c r="C137" s="34" t="s">
        <v>163</v>
      </c>
      <c r="G137" s="26"/>
      <c r="H137" s="27"/>
      <c r="I137" s="28"/>
    </row>
    <row r="138" spans="1:9" x14ac:dyDescent="0.3">
      <c r="A138" s="29"/>
      <c r="B138" s="29"/>
      <c r="C138" s="33" t="s">
        <v>164</v>
      </c>
      <c r="D138" t="s">
        <v>166</v>
      </c>
      <c r="E138" s="4">
        <v>36</v>
      </c>
      <c r="F138" s="4">
        <v>6956.52</v>
      </c>
      <c r="G138" s="26">
        <f t="shared" si="6"/>
        <v>250434.72</v>
      </c>
      <c r="H138" s="2"/>
      <c r="I138" s="28">
        <f t="shared" si="5"/>
        <v>0</v>
      </c>
    </row>
    <row r="139" spans="1:9" ht="28.8" x14ac:dyDescent="0.3">
      <c r="A139" s="29"/>
      <c r="B139" s="29"/>
      <c r="C139" s="33" t="s">
        <v>165</v>
      </c>
      <c r="D139" t="s">
        <v>166</v>
      </c>
      <c r="E139" s="4">
        <v>18</v>
      </c>
      <c r="F139" s="4">
        <v>391.29999999999995</v>
      </c>
      <c r="G139" s="26">
        <f t="shared" si="6"/>
        <v>7043.4</v>
      </c>
      <c r="H139" s="2"/>
      <c r="I139" s="28">
        <f t="shared" si="5"/>
        <v>0</v>
      </c>
    </row>
  </sheetData>
  <sheetProtection algorithmName="SHA-512" hashValue="RDCQU7d5Q0KrVb0cBm72xLqEPLxH9HKo3CAw3resCBc2ueLUOfbjGK3mb/Eg3aW8aG0UMM6HMYdap9Tlid19sA==" saltValue="Qs/REo+kwq0v8EFFsdG6sA==" spinCount="100000" sheet="1" objects="1" scenarios="1"/>
  <mergeCells count="8">
    <mergeCell ref="F10:G10"/>
    <mergeCell ref="H10:I10"/>
    <mergeCell ref="A3:C3"/>
    <mergeCell ref="A6:C6"/>
    <mergeCell ref="A8:C8"/>
    <mergeCell ref="E3:G3"/>
    <mergeCell ref="E6:G6"/>
    <mergeCell ref="E8:G8"/>
  </mergeCells>
  <phoneticPr fontId="1" type="noConversion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E77AA8-9919-447D-9527-DC07F36DCA21}">
  <dimension ref="B1:B3"/>
  <sheetViews>
    <sheetView workbookViewId="0">
      <selection activeCell="B20" sqref="B20"/>
    </sheetView>
  </sheetViews>
  <sheetFormatPr baseColWidth="10" defaultColWidth="11.44140625" defaultRowHeight="14.4" x14ac:dyDescent="0.3"/>
  <cols>
    <col min="2" max="2" width="67.6640625" customWidth="1"/>
  </cols>
  <sheetData>
    <row r="1" spans="2:2" ht="15" thickBot="1" x14ac:dyDescent="0.35">
      <c r="B1" s="1" t="s">
        <v>30</v>
      </c>
    </row>
    <row r="2" spans="2:2" ht="15" thickBot="1" x14ac:dyDescent="0.35">
      <c r="B2" s="1" t="s">
        <v>31</v>
      </c>
    </row>
    <row r="3" spans="2:2" ht="15" thickBot="1" x14ac:dyDescent="0.35">
      <c r="B3" s="1" t="s">
        <v>32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CERTO</vt:lpstr>
      <vt:lpstr>Glosario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2024-09-04T11:51:11Z</dcterms:created>
  <dcterms:modified xsi:type="dcterms:W3CDTF">2024-09-04T12:25:51Z</dcterms:modified>
  <cp:category/>
  <cp:contentStatus/>
</cp:coreProperties>
</file>