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Usuarios\15003\Datos\Periodo 2020-2023\Metro\Instalaciones\IO_23-056v Nuevos puestos TICS\Licitación\2000004058\"/>
    </mc:Choice>
  </mc:AlternateContent>
  <xr:revisionPtr revIDLastSave="0" documentId="13_ncr:1_{4208ED52-ADCB-46BF-B61E-DD299CDF5C58}" xr6:coauthVersionLast="47" xr6:coauthVersionMax="47" xr10:uidLastSave="{00000000-0000-0000-0000-000000000000}"/>
  <bookViews>
    <workbookView xWindow="-108" yWindow="-108" windowWidth="23256" windowHeight="12576" xr2:uid="{D16D4EF9-4D85-4EA9-B4A4-67F73F049115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I17" i="1" l="1"/>
  <c r="G17" i="1"/>
  <c r="I16" i="1"/>
  <c r="I15" i="1"/>
  <c r="G15" i="1"/>
  <c r="I14" i="1"/>
  <c r="G14" i="1"/>
  <c r="I13" i="1"/>
  <c r="G13" i="1"/>
  <c r="F7" i="1"/>
  <c r="D3" i="1" l="1"/>
  <c r="D4" i="1" s="1"/>
  <c r="H3" i="1"/>
  <c r="H4" i="1" s="1"/>
  <c r="D5" i="1" l="1"/>
  <c r="D6" i="1" s="1"/>
  <c r="D7" i="1" s="1"/>
  <c r="D8" i="1" s="1"/>
  <c r="H5" i="1"/>
  <c r="H6" i="1" s="1"/>
  <c r="H7" i="1" s="1"/>
  <c r="H8" i="1" s="1"/>
</calcChain>
</file>

<file path=xl/sharedStrings.xml><?xml version="1.0" encoding="utf-8"?>
<sst xmlns="http://schemas.openxmlformats.org/spreadsheetml/2006/main" count="53" uniqueCount="45">
  <si>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</si>
  <si>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</si>
  <si>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</si>
  <si>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</si>
  <si>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</si>
  <si>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</si>
  <si>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</si>
  <si>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</si>
  <si>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</si>
  <si>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</si>
  <si>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</si>
  <si>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</si>
  <si>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</si>
  <si>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</si>
  <si>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</si>
  <si>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</si>
  <si>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</si>
  <si>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</si>
  <si>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</si>
  <si>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</si>
  <si>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</si>
  <si>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</si>
  <si>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</si>
  <si>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</si>
  <si>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</si>
  <si>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</si>
  <si>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</si>
  <si>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</si>
  <si>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</si>
  <si>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</t>
  </si>
  <si>
    <t>ud</t>
  </si>
  <si>
    <t>Campos a rellenar por Metro</t>
  </si>
  <si>
    <t>Campos a rellenar por el ofertante</t>
  </si>
  <si>
    <t>Campos calculados</t>
  </si>
  <si>
    <t>EQUIPAMIENTO PUESTOS DE OPERACIÓN</t>
  </si>
  <si>
    <t>01</t>
  </si>
  <si>
    <t>02</t>
  </si>
  <si>
    <t>03</t>
  </si>
  <si>
    <t>04</t>
  </si>
  <si>
    <t>05</t>
  </si>
  <si>
    <t>Estación de trabajo</t>
  </si>
  <si>
    <t>Monitor 24 " de alta calidad (1920 x 1080)</t>
  </si>
  <si>
    <t>Teléfono IP de escritorio</t>
  </si>
  <si>
    <t>Reconfiguración y puesta en marcha</t>
  </si>
  <si>
    <t>Documentación técnica del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</si>
</sst>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4" fontId="2" fillId="3" borderId="3" xfId="0" applyNumberFormat="1" applyFont="1" applyFill="1" applyBorder="1"/>
    <xf numFmtId="10" fontId="3" fillId="5" borderId="6" xfId="0" quotePrefix="1" applyNumberFormat="1" applyFont="1" applyFill="1" applyBorder="1" applyProtection="1">
      <protection locked="0"/>
    </xf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3" borderId="0" xfId="0" applyNumberFormat="1" applyFill="1"/>
    <xf numFmtId="4" fontId="3" fillId="5" borderId="0" xfId="0" applyNumberFormat="1" applyFont="1" applyFill="1" applyProtection="1">
      <protection locked="0"/>
    </xf>
    <xf numFmtId="4" fontId="3" fillId="3" borderId="0" xfId="0" applyNumberFormat="1" applyFont="1" applyFill="1"/>
    <xf numFmtId="1" fontId="3" fillId="0" borderId="0" xfId="0" applyNumberFormat="1" applyFont="1"/>
    <xf numFmtId="49" fontId="3" fillId="0" borderId="0" xfId="0" applyNumberFormat="1" applyFont="1" applyAlignment="1">
      <alignment wrapText="1"/>
    </xf>
    <xf numFmtId="0" fontId="3" fillId="0" borderId="0" xfId="0" applyFont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  <xf numFmtId="10" fontId="3" fillId="0" borderId="6" xfId="0" quotePrefix="1" applyNumberFormat="1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472441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F2960E0-F210-4719-A1E9-B9A6E93D2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ECAB-E67A-420F-8C87-EC37E1C7D740}">
  <dimension ref="A1:I17"/>
  <sheetViews>
    <sheetView tabSelected="1" workbookViewId="0">
      <selection activeCell="G20" sqref="G20"/>
    </sheetView>
  </sheetViews>
  <sheetFormatPr baseColWidth="10" defaultRowHeight="14.4" x14ac:dyDescent="0.3"/>
  <cols>
    <col min="1" max="1" width="28.33203125" customWidth="1"/>
    <col min="2" max="2" width="12.109375" bestFit="1" customWidth="1"/>
    <col min="3" max="3" width="35.6640625" bestFit="1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</cols>
  <sheetData>
    <row r="1" spans="1:9" ht="15" thickBot="1" x14ac:dyDescent="0.35">
      <c r="D1" s="1" t="s">
        <v>0</v>
      </c>
      <c r="H1" s="1" t="s">
        <v>1</v>
      </c>
    </row>
    <row r="2" spans="1:9" ht="15" thickBot="1" x14ac:dyDescent="0.35">
      <c r="A2" s="4" t="s">
        <v>2</v>
      </c>
      <c r="B2" s="5">
        <v>1</v>
      </c>
    </row>
    <row r="3" spans="1:9" ht="15" thickBot="1" x14ac:dyDescent="0.35">
      <c r="A3" s="30" t="s">
        <v>3</v>
      </c>
      <c r="B3" s="31"/>
      <c r="C3" s="32"/>
      <c r="D3" s="6">
        <f>SUM(G:G)</f>
        <v>145761</v>
      </c>
      <c r="E3" s="30" t="s">
        <v>4</v>
      </c>
      <c r="F3" s="31"/>
      <c r="G3" s="32"/>
      <c r="H3" s="6">
        <f>SUM(I:I)</f>
        <v>0</v>
      </c>
    </row>
    <row r="4" spans="1:9" ht="15" thickBot="1" x14ac:dyDescent="0.35">
      <c r="A4" s="7" t="s">
        <v>5</v>
      </c>
      <c r="B4" s="39">
        <v>0.06</v>
      </c>
      <c r="C4" s="8" t="s">
        <v>6</v>
      </c>
      <c r="D4" s="9">
        <f>ROUND($D$3*B4,2)</f>
        <v>8745.66</v>
      </c>
      <c r="E4" s="10" t="s">
        <v>7</v>
      </c>
      <c r="F4" s="11"/>
      <c r="G4" s="8" t="s">
        <v>6</v>
      </c>
      <c r="H4" s="9">
        <f>ROUND($H$3*F4,2)</f>
        <v>0</v>
      </c>
    </row>
    <row r="5" spans="1:9" ht="15" thickBot="1" x14ac:dyDescent="0.35">
      <c r="A5" s="7" t="s">
        <v>8</v>
      </c>
      <c r="B5" s="39">
        <v>0.09</v>
      </c>
      <c r="C5" s="8" t="s">
        <v>9</v>
      </c>
      <c r="D5" s="9">
        <f>ROUND($D$3*B5,2)</f>
        <v>13118.49</v>
      </c>
      <c r="E5" s="10" t="s">
        <v>10</v>
      </c>
      <c r="F5" s="11"/>
      <c r="G5" s="8" t="s">
        <v>9</v>
      </c>
      <c r="H5" s="9">
        <f>ROUND($H$3*F5,2)</f>
        <v>0</v>
      </c>
    </row>
    <row r="6" spans="1:9" ht="15" thickBot="1" x14ac:dyDescent="0.35">
      <c r="A6" s="33" t="s">
        <v>11</v>
      </c>
      <c r="B6" s="34"/>
      <c r="C6" s="35"/>
      <c r="D6" s="9">
        <f>SUM(D3,D4,D5)</f>
        <v>167625.15</v>
      </c>
      <c r="E6" s="33" t="s">
        <v>12</v>
      </c>
      <c r="F6" s="34"/>
      <c r="G6" s="35"/>
      <c r="H6" s="9">
        <f>SUM(H3,H4,H5)</f>
        <v>0</v>
      </c>
    </row>
    <row r="7" spans="1:9" ht="15" thickBot="1" x14ac:dyDescent="0.35">
      <c r="A7" s="12" t="s">
        <v>13</v>
      </c>
      <c r="B7" s="13">
        <v>0.21</v>
      </c>
      <c r="C7" s="8" t="s">
        <v>14</v>
      </c>
      <c r="D7" s="9">
        <f>ROUND($D$6*B7,2)</f>
        <v>35201.279999999999</v>
      </c>
      <c r="E7" s="14" t="s">
        <v>13</v>
      </c>
      <c r="F7" s="15">
        <f>B7</f>
        <v>0.21</v>
      </c>
      <c r="G7" s="8" t="s">
        <v>14</v>
      </c>
      <c r="H7" s="9">
        <f>ROUND($H$6*F7,2)</f>
        <v>0</v>
      </c>
    </row>
    <row r="8" spans="1:9" ht="15" thickBot="1" x14ac:dyDescent="0.35">
      <c r="A8" s="36" t="s">
        <v>15</v>
      </c>
      <c r="B8" s="37"/>
      <c r="C8" s="38"/>
      <c r="D8" s="16">
        <f>SUM(D6:D7)</f>
        <v>202826.43</v>
      </c>
      <c r="E8" s="36" t="s">
        <v>16</v>
      </c>
      <c r="F8" s="37"/>
      <c r="G8" s="38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28" t="s">
        <v>17</v>
      </c>
      <c r="G10" s="29"/>
      <c r="H10" s="28" t="s">
        <v>18</v>
      </c>
      <c r="I10" s="29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0" t="s">
        <v>28</v>
      </c>
      <c r="B12" s="20" t="s">
        <v>29</v>
      </c>
      <c r="C12" s="26" t="s">
        <v>34</v>
      </c>
      <c r="D12" s="20"/>
      <c r="E12" s="21"/>
      <c r="F12" s="21"/>
      <c r="G12" s="22"/>
      <c r="H12" s="23"/>
      <c r="I12" s="24"/>
    </row>
    <row r="13" spans="1:9" x14ac:dyDescent="0.3">
      <c r="A13" s="20"/>
      <c r="B13" s="20" t="s">
        <v>35</v>
      </c>
      <c r="C13" s="26" t="s">
        <v>40</v>
      </c>
      <c r="D13" s="25" t="s">
        <v>30</v>
      </c>
      <c r="E13" s="21">
        <v>6</v>
      </c>
      <c r="F13" s="21">
        <v>15697.5</v>
      </c>
      <c r="G13" s="22">
        <f>ROUND(E13*F13,2)</f>
        <v>94185</v>
      </c>
      <c r="H13" s="23"/>
      <c r="I13" s="24">
        <f>ROUND(E13*H13,2)</f>
        <v>0</v>
      </c>
    </row>
    <row r="14" spans="1:9" x14ac:dyDescent="0.3">
      <c r="A14" s="20"/>
      <c r="B14" s="20" t="s">
        <v>36</v>
      </c>
      <c r="C14" s="26" t="s">
        <v>41</v>
      </c>
      <c r="D14" s="25" t="s">
        <v>30</v>
      </c>
      <c r="E14" s="21">
        <v>12</v>
      </c>
      <c r="F14" s="21">
        <v>603.75</v>
      </c>
      <c r="G14" s="22">
        <f t="shared" ref="G14:G17" si="0">ROUND(E14*F14,2)</f>
        <v>7245</v>
      </c>
      <c r="H14" s="23"/>
      <c r="I14" s="24">
        <f t="shared" ref="I14:I17" si="1">ROUND(E14*H14,2)</f>
        <v>0</v>
      </c>
    </row>
    <row r="15" spans="1:9" x14ac:dyDescent="0.3">
      <c r="A15" s="20"/>
      <c r="B15" s="20" t="s">
        <v>37</v>
      </c>
      <c r="C15" s="26" t="s">
        <v>42</v>
      </c>
      <c r="D15" s="25" t="s">
        <v>30</v>
      </c>
      <c r="E15" s="21">
        <v>6</v>
      </c>
      <c r="F15" s="21">
        <v>519.75</v>
      </c>
      <c r="G15" s="22">
        <f t="shared" si="0"/>
        <v>3118.5</v>
      </c>
      <c r="H15" s="23"/>
      <c r="I15" s="24">
        <f t="shared" si="1"/>
        <v>0</v>
      </c>
    </row>
    <row r="16" spans="1:9" x14ac:dyDescent="0.3">
      <c r="A16" s="20"/>
      <c r="B16" s="20" t="s">
        <v>38</v>
      </c>
      <c r="C16" s="26" t="s">
        <v>43</v>
      </c>
      <c r="D16" s="25" t="s">
        <v>30</v>
      </c>
      <c r="E16" s="21">
        <v>5</v>
      </c>
      <c r="F16" s="21">
        <v>7875</v>
      </c>
      <c r="G16" s="22">
        <f t="shared" si="0"/>
        <v>39375</v>
      </c>
      <c r="H16" s="23"/>
      <c r="I16" s="24">
        <f t="shared" si="1"/>
        <v>0</v>
      </c>
    </row>
    <row r="17" spans="1:9" x14ac:dyDescent="0.3">
      <c r="A17" s="20"/>
      <c r="B17" s="20" t="s">
        <v>39</v>
      </c>
      <c r="C17" s="26" t="s">
        <v>44</v>
      </c>
      <c r="D17" s="25" t="s">
        <v>30</v>
      </c>
      <c r="E17" s="21">
        <v>5</v>
      </c>
      <c r="F17" s="21">
        <v>367.5</v>
      </c>
      <c r="G17" s="22">
        <f t="shared" si="0"/>
        <v>1837.5</v>
      </c>
      <c r="H17" s="23"/>
      <c r="I17" s="24">
        <f t="shared" si="1"/>
        <v>0</v>
      </c>
    </row>
  </sheetData>
  <sheetProtection algorithmName="SHA-512" hashValue="eqqI8LvKQKmnoGdGB+9mFZIaarOiKT9qj77hcPtvQebSrQyuZn7SSkKxxZccuFelOBR6gXhNdS7fDSsFvhHAcQ==" saltValue="iUD5Ws9uYmYtDprPuMZZl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DDB58-03C2-46DC-A78A-F84D4DFE5BDE}">
  <dimension ref="B1:B3"/>
  <sheetViews>
    <sheetView workbookViewId="0">
      <selection sqref="A1:G1048576"/>
    </sheetView>
  </sheetViews>
  <sheetFormatPr baseColWidth="10" defaultRowHeight="14.4" x14ac:dyDescent="0.3"/>
  <cols>
    <col min="2" max="2" width="67.6640625" customWidth="1"/>
  </cols>
  <sheetData>
    <row r="1" spans="2:2" x14ac:dyDescent="0.3">
      <c r="B1" s="27" t="s">
        <v>31</v>
      </c>
    </row>
    <row r="2" spans="2:2" x14ac:dyDescent="0.3">
      <c r="B2" s="27" t="s">
        <v>32</v>
      </c>
    </row>
    <row r="3" spans="2:2" x14ac:dyDescent="0.3">
      <c r="B3" s="2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2024-07-29T08:24:48Z</dcterms:created>
  <dcterms:modified xsi:type="dcterms:W3CDTF">2024-12-03T11:49:17Z</dcterms:modified>
</cp:coreProperties>
</file>