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D8E6A50D-4657-45C6-8909-B5B6721D2420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6" i="1" l="1"/>
  <c r="G126" i="1"/>
  <c r="I83" i="1"/>
  <c r="I84" i="1"/>
  <c r="G83" i="1"/>
  <c r="G14" i="1"/>
  <c r="I60" i="1" l="1"/>
  <c r="G60" i="1"/>
  <c r="I59" i="1"/>
  <c r="G59" i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8" i="1"/>
  <c r="G48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135" i="1"/>
  <c r="I136" i="1"/>
  <c r="I137" i="1"/>
  <c r="I138" i="1"/>
  <c r="I139" i="1"/>
  <c r="I140" i="1"/>
  <c r="I141" i="1"/>
  <c r="I142" i="1"/>
  <c r="I143" i="1"/>
  <c r="I144" i="1"/>
  <c r="I146" i="1"/>
  <c r="I147" i="1"/>
  <c r="I148" i="1"/>
  <c r="I149" i="1"/>
  <c r="G149" i="1"/>
  <c r="G148" i="1"/>
  <c r="G147" i="1"/>
  <c r="G146" i="1"/>
  <c r="G144" i="1"/>
  <c r="G143" i="1"/>
  <c r="G142" i="1"/>
  <c r="G141" i="1"/>
  <c r="G140" i="1"/>
  <c r="G139" i="1"/>
  <c r="G138" i="1"/>
  <c r="G137" i="1"/>
  <c r="G136" i="1"/>
  <c r="G135" i="1"/>
  <c r="G132" i="1"/>
  <c r="G133" i="1"/>
  <c r="G134" i="1"/>
  <c r="G131" i="1"/>
  <c r="G130" i="1"/>
  <c r="G109" i="1"/>
  <c r="G110" i="1"/>
  <c r="G111" i="1"/>
  <c r="G112" i="1"/>
  <c r="G114" i="1"/>
  <c r="G115" i="1"/>
  <c r="G117" i="1"/>
  <c r="G118" i="1"/>
  <c r="G120" i="1"/>
  <c r="G122" i="1"/>
  <c r="G124" i="1"/>
  <c r="G128" i="1"/>
  <c r="G129" i="1"/>
  <c r="G108" i="1"/>
  <c r="G107" i="1"/>
  <c r="G102" i="1"/>
  <c r="I134" i="1"/>
  <c r="I133" i="1"/>
  <c r="I132" i="1"/>
  <c r="I131" i="1"/>
  <c r="I130" i="1"/>
  <c r="I129" i="1"/>
  <c r="I128" i="1"/>
  <c r="I124" i="1"/>
  <c r="I122" i="1"/>
  <c r="I120" i="1"/>
  <c r="I118" i="1"/>
  <c r="I117" i="1"/>
  <c r="I115" i="1"/>
  <c r="I114" i="1"/>
  <c r="I112" i="1"/>
  <c r="I111" i="1"/>
  <c r="I110" i="1"/>
  <c r="I109" i="1"/>
  <c r="I108" i="1"/>
  <c r="I107" i="1"/>
  <c r="I106" i="1"/>
  <c r="G106" i="1"/>
  <c r="I104" i="1"/>
  <c r="G104" i="1"/>
  <c r="I103" i="1"/>
  <c r="G103" i="1"/>
  <c r="I102" i="1"/>
  <c r="I101" i="1"/>
  <c r="G101" i="1"/>
  <c r="I100" i="1"/>
  <c r="G100" i="1"/>
  <c r="I99" i="1"/>
  <c r="G99" i="1"/>
  <c r="I98" i="1"/>
  <c r="G98" i="1"/>
  <c r="I97" i="1"/>
  <c r="G97" i="1"/>
  <c r="I96" i="1"/>
  <c r="G96" i="1"/>
  <c r="I93" i="1"/>
  <c r="G93" i="1"/>
  <c r="I91" i="1"/>
  <c r="G91" i="1"/>
  <c r="I89" i="1"/>
  <c r="G89" i="1"/>
  <c r="I88" i="1"/>
  <c r="G88" i="1"/>
  <c r="I87" i="1"/>
  <c r="G87" i="1"/>
  <c r="I86" i="1"/>
  <c r="G86" i="1"/>
  <c r="I85" i="1"/>
  <c r="G85" i="1"/>
  <c r="G84" i="1"/>
  <c r="I82" i="1"/>
  <c r="G82" i="1"/>
  <c r="I81" i="1"/>
  <c r="G81" i="1"/>
  <c r="I79" i="1"/>
  <c r="G79" i="1"/>
  <c r="I78" i="1"/>
  <c r="G78" i="1"/>
  <c r="I77" i="1"/>
  <c r="G77" i="1"/>
  <c r="I75" i="1"/>
  <c r="G75" i="1"/>
  <c r="I74" i="1"/>
  <c r="G74" i="1"/>
  <c r="I73" i="1"/>
  <c r="G73" i="1"/>
  <c r="I72" i="1"/>
  <c r="G72" i="1"/>
  <c r="I71" i="1"/>
  <c r="G71" i="1"/>
  <c r="I67" i="1"/>
  <c r="I68" i="1"/>
  <c r="I69" i="1"/>
  <c r="G67" i="1"/>
  <c r="G68" i="1"/>
  <c r="G69" i="1"/>
  <c r="G15" i="1" l="1"/>
  <c r="I15" i="1"/>
  <c r="G16" i="1"/>
  <c r="I16" i="1"/>
  <c r="G17" i="1"/>
  <c r="I17" i="1"/>
  <c r="G18" i="1"/>
  <c r="I18" i="1"/>
  <c r="G19" i="1"/>
  <c r="I19" i="1"/>
  <c r="I23" i="1"/>
  <c r="G23" i="1"/>
  <c r="I22" i="1"/>
  <c r="G22" i="1"/>
  <c r="I21" i="1"/>
  <c r="G21" i="1"/>
  <c r="I20" i="1"/>
  <c r="G20" i="1"/>
  <c r="I14" i="1"/>
  <c r="I26" i="1"/>
  <c r="G26" i="1"/>
  <c r="I25" i="1"/>
  <c r="G25" i="1"/>
  <c r="G66" i="1"/>
  <c r="I66" i="1"/>
  <c r="I24" i="1"/>
  <c r="I27" i="1"/>
  <c r="I28" i="1"/>
  <c r="I63" i="1"/>
  <c r="I65" i="1"/>
  <c r="G24" i="1"/>
  <c r="G27" i="1"/>
  <c r="G28" i="1"/>
  <c r="G63" i="1"/>
  <c r="G65" i="1"/>
  <c r="F7" i="1"/>
  <c r="D3" i="1" l="1"/>
  <c r="H3" i="1"/>
  <c r="H5" i="1" s="1"/>
  <c r="D4" i="1" l="1"/>
  <c r="H4" i="1"/>
  <c r="H6" i="1" s="1"/>
  <c r="H7" i="1" s="1"/>
  <c r="H8" i="1" s="1"/>
  <c r="D5" i="1"/>
  <c r="D6" i="1" l="1"/>
  <c r="D7" i="1" s="1"/>
  <c r="D8" i="1" s="1"/>
</calcChain>
</file>

<file path=xl/sharedStrings.xml><?xml version="1.0" encoding="utf-8"?>
<sst xmlns="http://schemas.openxmlformats.org/spreadsheetml/2006/main" count="428" uniqueCount="312">
  <si>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</si>
  <si>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</si>
  <si>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</si>
  <si>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</si>
  <si>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</si>
  <si>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</si>
  <si>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</si>
  <si>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</si>
  <si>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</si>
  <si>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</si>
  <si>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</si>
  <si>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</si>
  <si>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</si>
  <si>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</si>
  <si>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</si>
  <si>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</si>
  <si>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</si>
  <si>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</si>
  <si>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</si>
  <si>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</si>
  <si>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</si>
  <si>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</si>
  <si>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</si>
  <si>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</si>
  <si>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</si>
  <si>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</si>
  <si>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</si>
  <si>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</si>
  <si>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</si>
  <si>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</si>
  <si>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</si>
  <si>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</si>
  <si>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</si>
  <si>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</si>
  <si>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m2</t>
  </si>
  <si>
    <t>m3</t>
  </si>
  <si>
    <t>ud</t>
  </si>
  <si>
    <t>m</t>
  </si>
  <si>
    <t>RETIRADA CARP. METÁLICA / CERRAJERÍA C/RECUPERACIÓN</t>
  </si>
  <si>
    <t>1.3</t>
  </si>
  <si>
    <t>CM1E04SAM020</t>
  </si>
  <si>
    <t>SOLERA HORMIGÓN ARMADO HA-25/B/20/XC2 o XC3 #150x150x6 mm VERT. MANUAL e=15 cm</t>
  </si>
  <si>
    <t>1.4</t>
  </si>
  <si>
    <t>1.5</t>
  </si>
  <si>
    <t>1.6</t>
  </si>
  <si>
    <t>1.7</t>
  </si>
  <si>
    <t>GESTIÓN AMBIENTAL EN OBRA</t>
  </si>
  <si>
    <t>ACONDICIONAMIENTO LOCALES OPERA IMPLANTACIÓN OFICINA DE ATENCIÓN AL CLIENTE Y TIENDA</t>
  </si>
  <si>
    <t>OBRA CIVIL</t>
  </si>
  <si>
    <t>CM1R03DDF015</t>
  </si>
  <si>
    <t>CM1R03DRS042</t>
  </si>
  <si>
    <t>CM1R04RRM060</t>
  </si>
  <si>
    <t>CM1R04RRM020</t>
  </si>
  <si>
    <t>CM1E11D070</t>
  </si>
  <si>
    <t>CM1E11D010</t>
  </si>
  <si>
    <t>CM1E11EGB100</t>
  </si>
  <si>
    <t>EQ0230</t>
  </si>
  <si>
    <t>CM1R11SJA100</t>
  </si>
  <si>
    <t>CM1E07YAC110</t>
  </si>
  <si>
    <t>CM1E07YMS010</t>
  </si>
  <si>
    <t>CM1E07LP030</t>
  </si>
  <si>
    <t>CM1E07LD040</t>
  </si>
  <si>
    <t>CM1E08PNE010</t>
  </si>
  <si>
    <t>CM1E08RYA150</t>
  </si>
  <si>
    <t>CM1E08WY020</t>
  </si>
  <si>
    <t>CM1E08TT020</t>
  </si>
  <si>
    <t>CM1E13E07aabf</t>
  </si>
  <si>
    <t>EAR0090</t>
  </si>
  <si>
    <t>CM1E07YMS370</t>
  </si>
  <si>
    <t>CM1E10AAV400</t>
  </si>
  <si>
    <t>EQ0260</t>
  </si>
  <si>
    <t>EQ0120</t>
  </si>
  <si>
    <t>CM1E16DAI130</t>
  </si>
  <si>
    <t>EHI0100D</t>
  </si>
  <si>
    <t>EQ0310</t>
  </si>
  <si>
    <t>EQ0320</t>
  </si>
  <si>
    <t>EQ0020</t>
  </si>
  <si>
    <t>EQ0240</t>
  </si>
  <si>
    <t>CM1E23DRS020</t>
  </si>
  <si>
    <t>CM1E27EPA030</t>
  </si>
  <si>
    <t>CM1E07WA220</t>
  </si>
  <si>
    <t>CM1E07YAC020</t>
  </si>
  <si>
    <t>CM1E27EPA020</t>
  </si>
  <si>
    <t>CM1S02BV080</t>
  </si>
  <si>
    <t>PEXT_0001</t>
  </si>
  <si>
    <t>HYL020</t>
  </si>
  <si>
    <t>ENERGIA</t>
  </si>
  <si>
    <t>1.2.1</t>
  </si>
  <si>
    <t>DESMONTAJES</t>
  </si>
  <si>
    <t>1.2.2</t>
  </si>
  <si>
    <t>CANALIZACIONES</t>
  </si>
  <si>
    <t>RETIRADA CIERRE METÁLICO C/RECUPERACIÓN</t>
  </si>
  <si>
    <t>DESMONTAJE DE PANELADO METALICO C/ RECUPERACIÓN</t>
  </si>
  <si>
    <t>DEMOLICIÓN MANUAL MURO LADRILLO MACIZO HASTA 1/2 PIE</t>
  </si>
  <si>
    <t>DESMONTAJE PAVIMENTO BALDOSAS CERÁMICAS SIN RECUPERACIÓN</t>
  </si>
  <si>
    <t>DEMOLICIÓN SOLERA HORMIGÓN C/MÁQUINA MINI-MARTILLO</t>
  </si>
  <si>
    <t>RETIRADA DE CARGADEROS METÁLICOS EN PUERTAS</t>
  </si>
  <si>
    <t>APERTURA MANUAL ROZA 5 cm SOLADO HORMIGÓN o MAMPOSTERIA</t>
  </si>
  <si>
    <t>APERTURA MANUAL ROZA 5 cm LADRILLO PERFORADO</t>
  </si>
  <si>
    <t>RECRECIDO 5 cm MORTERO CT-C5</t>
  </si>
  <si>
    <t>RECRECIDO 1 cm MORTERO RÁPIDO NIVELACIÓN</t>
  </si>
  <si>
    <t>SOLADO GRES ANTIDESLIZANTE</t>
  </si>
  <si>
    <t>RODAPIE DE ALUMINIO LACADO EN BLANCO 60X4 MM</t>
  </si>
  <si>
    <t>JUNTA DE PAVIMENTO EN ACERO INOXIDABLE O LATON</t>
  </si>
  <si>
    <t>TRASDOSADO AUTOPORTANTE PYL PLACA HIDRÓF. (13H1+13A)+48 c/400 mm</t>
  </si>
  <si>
    <t>TABIQUE PYL PLACA DOBLE ESTÁNDAR AISL. MW (2x13A)+70+(2x13A) c/400 mm</t>
  </si>
  <si>
    <t>FÁBRICA LADRILLO PERFORADO 7 cm 1/2P INTERIOR MORTERO M-5</t>
  </si>
  <si>
    <t>FÁBRICA LADRILLO 1/2 PIE HUECO DOBLE 9 cm MORTERO M-5</t>
  </si>
  <si>
    <t>ENFOSCADO BUENA VISTA CSIII-W1 VERTICAL</t>
  </si>
  <si>
    <t>FALSO TECHO REGIST. PYL ACÚSTICO LISO 600x600x10 mm PERFIL OCULTO</t>
  </si>
  <si>
    <t>TABICA / FAJA PERIMETRAL PLACA YESO LAMINADO ESTÁNDAR TIPO A 15 mm</t>
  </si>
  <si>
    <t>TRAMPILLA REGISTRO TRASDOSADO 300x300 mm</t>
  </si>
  <si>
    <t>PUERTA PASO  LACADA LISA 725 mm HERRAJES ACERO INOXIDABLE</t>
  </si>
  <si>
    <t>BOMBIN DE SEGURIDAD</t>
  </si>
  <si>
    <t>CERRADURA EN CARPINTERÍA INTERIOR DE MADERA</t>
  </si>
  <si>
    <t>RECIBIDO CERCO PUERTA MORTERO M-10</t>
  </si>
  <si>
    <t>ESTRUCTURA METÁLICA PETO SUPERIOR FACHADA</t>
  </si>
  <si>
    <t>TABIQUE PYL PLACA DOBLE RESIS. FUEGO EI-120 AISL. MW (2x15F)+70+(2x15F) c/600 mm EN FACHADA</t>
  </si>
  <si>
    <t>AISLAMIENTO DIVISIONES MW 60 mm EN FACHADA</t>
  </si>
  <si>
    <t>SUMINISTRO Y COLOCACIÓN DE PUERTA AUTOMÁTICA</t>
  </si>
  <si>
    <t>MOLDURA DE ACERO INOX. PARA EMPOTRAR VIDRIOS EN SUELO Y TECHO EN MAMPARA</t>
  </si>
  <si>
    <t>VIDRIO LAMINADO SEGURIDAD 66.6 1B1 EN MAMPARA</t>
  </si>
  <si>
    <t>REMATE CON CHAPA DE ACERO INOXIDABLE</t>
  </si>
  <si>
    <t>VINILO ANTIGRAFFITI</t>
  </si>
  <si>
    <t>VINILO SOBRE VIDRIO DE FACHADA</t>
  </si>
  <si>
    <t>ESTRUCTURA PORTANTE SUJECIÓN ROTULO, VIDRIOS Y PUERTA AUTOMÁTICA</t>
  </si>
  <si>
    <t>RÓTULO RETROILUMINADO EXTERIOR 40X40 CM</t>
  </si>
  <si>
    <t>ADAPTACIÓN  DE CONDUCTO/REJILLA DESENFUMAGE 1100x370 mm</t>
  </si>
  <si>
    <t>RENOVADO DE PINTURA DE SPLIT CON IMPRIMACIÓN</t>
  </si>
  <si>
    <t>PINTURA PLÁSTICA ACRÍLICA MATE LAVABLE BLANCO/COLOR</t>
  </si>
  <si>
    <t>AYUDAS ALBAÑILERÍA LOCAL COMERCIAL</t>
  </si>
  <si>
    <t>TRASDOSADO AUTOPORTANTE PROVISIONAL PYL PLACA ESTÁNDAR 15A+48 c/600 mm EN PROTECCIÓN EXT</t>
  </si>
  <si>
    <t>PINTURA PLÁSTICA LISA MATE ESTÁNDAR OBRA BLANCO/COLOR EN PROTECCIÓN EXTERIOR</t>
  </si>
  <si>
    <t>PUERTA PEATONAL CHAPA 1,00x2,00 m EN PROTECCIÓN EXTERIOR</t>
  </si>
  <si>
    <t>DESMONTAJE MANUAL DE TABIQUE DE PYL EN PROTECCIÓN EXTERIOR</t>
  </si>
  <si>
    <t>LIMPIEZA FINAL DE OBRA</t>
  </si>
  <si>
    <t>OP01.001</t>
  </si>
  <si>
    <t>OP01.002</t>
  </si>
  <si>
    <t>OP01.003</t>
  </si>
  <si>
    <t>OP01.006</t>
  </si>
  <si>
    <t>OP01.07</t>
  </si>
  <si>
    <t>OP01.025</t>
  </si>
  <si>
    <t>OP01.026</t>
  </si>
  <si>
    <t>OP01.027</t>
  </si>
  <si>
    <t>OP01.040</t>
  </si>
  <si>
    <t>I31FBV113XEL</t>
  </si>
  <si>
    <t>Desmontaje de circuitos eléctricos existentes</t>
  </si>
  <si>
    <t>I310762</t>
  </si>
  <si>
    <t>Tubo PVC corrugado M25 libre de halogenos</t>
  </si>
  <si>
    <t>I310761</t>
  </si>
  <si>
    <t>Tubo PVC corrugado M20 libre de halogenos</t>
  </si>
  <si>
    <t>DIDKTA004X0EL</t>
  </si>
  <si>
    <t>Tubo PVC rígido M 20/gp5 libre de halógenos.</t>
  </si>
  <si>
    <t>PN5551ESPEX2</t>
  </si>
  <si>
    <t>Caja derivación empotradas/superficies</t>
  </si>
  <si>
    <t>OP02.02.05</t>
  </si>
  <si>
    <t>PREINSTALACION DE PUNTOS DE ENCHUFE</t>
  </si>
  <si>
    <t>1.2.3</t>
  </si>
  <si>
    <t>I31CBA001NE</t>
  </si>
  <si>
    <t>Cable de Cu. de 1 x 1,5 mm². RZ1 (AS)- 0.6/1KV. (Horario nocturno en estación).</t>
  </si>
  <si>
    <t>I31CBA002NE</t>
  </si>
  <si>
    <t>Cable de Cu. de 1 x 2,5 mm². RZ1 (AS)-0.6/1KV. (Horario nocturno en estación).</t>
  </si>
  <si>
    <t>I31CBA003NE</t>
  </si>
  <si>
    <t>Cable de Cu. de 1 x 4 mm². RZ1 (AS)-0.6/1KV. (Horario nocturno en estación).</t>
  </si>
  <si>
    <t>I31CBF002NE</t>
  </si>
  <si>
    <t>Cable Cu. de 5 G 2,5 mm². RZ1-K (AS)-0.6/1 KV. (Horario nocturno en estación).</t>
  </si>
  <si>
    <t>I31CBF006NE</t>
  </si>
  <si>
    <t>Cable Cu. de 5 G 16 mm². RZ1-K (AS)-0.6/1 KV. (Horario nocturno en estación).</t>
  </si>
  <si>
    <t>CABLEADO</t>
  </si>
  <si>
    <t>CUADROS ELECTRICOS Y PROTECCIONES CGBT</t>
  </si>
  <si>
    <t>I31BDA013XEL</t>
  </si>
  <si>
    <t>Cuadro secundario de alumbrado y fuerza local Opera</t>
  </si>
  <si>
    <t>I31VXX030EL</t>
  </si>
  <si>
    <t>Modificaciones en CGBT</t>
  </si>
  <si>
    <t>CM1E18CI010</t>
  </si>
  <si>
    <t>INTERRUPTOR HORARIO DIGITAL</t>
  </si>
  <si>
    <t>1.2.4</t>
  </si>
  <si>
    <t>1.2.5</t>
  </si>
  <si>
    <t>ALUMBRADO Y FUERZA</t>
  </si>
  <si>
    <t>Luminaria LED 60x60 adosable o suspendida DALI</t>
  </si>
  <si>
    <t>CARRIL ELECTRIFICADO EMPOTRADO 3 ENCENDIDOS L=3 m</t>
  </si>
  <si>
    <t>Empotrable blanco orientable 2 luces</t>
  </si>
  <si>
    <t>Luminaria de emergencia LED 300 lm, 1h, NP, autotest</t>
  </si>
  <si>
    <t>Regulador/conmutador de luz  c/marco y caja empotrar</t>
  </si>
  <si>
    <t>Interruptor unipolar c/marco y caja de empotrar</t>
  </si>
  <si>
    <t>BASE DE ENCHUFE 16A GAMA ALTA</t>
  </si>
  <si>
    <t>Kit puesto de trabajo 6 tomas + módulo RJ45</t>
  </si>
  <si>
    <t>KIT CAJA SUELO</t>
  </si>
  <si>
    <t>I31LDF380XDALI</t>
  </si>
  <si>
    <t>CM1E18IDC040</t>
  </si>
  <si>
    <t>OP02.05.03</t>
  </si>
  <si>
    <t>131ILE006E</t>
  </si>
  <si>
    <t>I31BIA0020</t>
  </si>
  <si>
    <t>I31BIA002</t>
  </si>
  <si>
    <t>CM1E17MAA140</t>
  </si>
  <si>
    <t>I31KD030EL</t>
  </si>
  <si>
    <t>OP02.05.09</t>
  </si>
  <si>
    <t>DOCUMENTACIÓN FINAL DE OBRA</t>
  </si>
  <si>
    <t>1.2.6</t>
  </si>
  <si>
    <t>I31VXX003PC</t>
  </si>
  <si>
    <t>Documentación final de la obra de las instalaciones eléctricas</t>
  </si>
  <si>
    <t>1.2.7</t>
  </si>
  <si>
    <t>LEGALIZACIÓN</t>
  </si>
  <si>
    <t>I31VX001PC</t>
  </si>
  <si>
    <t>Legalización de la modificacion de la instalación eléctrica</t>
  </si>
  <si>
    <t>PCI</t>
  </si>
  <si>
    <t>DETECCIÓN ANALÓGICA</t>
  </si>
  <si>
    <t>1.3.1</t>
  </si>
  <si>
    <t>IO5DA031</t>
  </si>
  <si>
    <t>Bus-Lazo Detección Analógica AS+ 2x2,5</t>
  </si>
  <si>
    <t>I05XN390</t>
  </si>
  <si>
    <t>Tubo anillado de poliamida (pa 6/6,6)</t>
  </si>
  <si>
    <t>I05DA160</t>
  </si>
  <si>
    <t>Detector multisensor óptico-térmico con Voz y Flash</t>
  </si>
  <si>
    <t>I05DA110</t>
  </si>
  <si>
    <t>Pulsador de alarma analógico con cartel de señalización</t>
  </si>
  <si>
    <t>I05DA130</t>
  </si>
  <si>
    <t>Sirena roja de lazo + Flash</t>
  </si>
  <si>
    <t>I05DA225#1680053</t>
  </si>
  <si>
    <t>Módulo de Control 240Vca (TAL)</t>
  </si>
  <si>
    <t>I05DA220</t>
  </si>
  <si>
    <t>Módulo Transponder 4Z/2S</t>
  </si>
  <si>
    <t>I05DA240</t>
  </si>
  <si>
    <t>Programación de la central de detección de incendios</t>
  </si>
  <si>
    <t>I05DS200</t>
  </si>
  <si>
    <t>Puesta en marcha del sistema de detección</t>
  </si>
  <si>
    <t>EXTINCIÓN POR AGUA NEBULIZADA</t>
  </si>
  <si>
    <t>I05XND01</t>
  </si>
  <si>
    <t>Desmontaje de tuberías de acero y soportes</t>
  </si>
  <si>
    <t>I05XN300</t>
  </si>
  <si>
    <t>Estructura de suportación en cuartos</t>
  </si>
  <si>
    <t>I05XN180</t>
  </si>
  <si>
    <t>Tubería de acero inoxidable diámetro 12 y 16 mm</t>
  </si>
  <si>
    <t>I05XN141</t>
  </si>
  <si>
    <t>Boquilla nebulizadora cerrada 1N 1MB 6MB 100B (Cerrada No Técnicos h&lt;=3m)</t>
  </si>
  <si>
    <t>I05XN400</t>
  </si>
  <si>
    <t>Válvula de purga y/o vaciado - 16 mm Ø</t>
  </si>
  <si>
    <t>I05XNSELLO1</t>
  </si>
  <si>
    <t>Sellado pasos instalaciones PCI por paramentos verticales y techos</t>
  </si>
  <si>
    <t>I05XN430</t>
  </si>
  <si>
    <t>Puesta en marcha del sistema de extinción de la estación</t>
  </si>
  <si>
    <t>1.3.2</t>
  </si>
  <si>
    <t>EXTINCIÓN MANUAL</t>
  </si>
  <si>
    <t>1.3.3</t>
  </si>
  <si>
    <t>I05XE010</t>
  </si>
  <si>
    <t>Extintor polvo ABC 6 kg</t>
  </si>
  <si>
    <t>I05XE020</t>
  </si>
  <si>
    <t>Extintor CO2 - 5 kg</t>
  </si>
  <si>
    <t>1.3.4</t>
  </si>
  <si>
    <t>SEÑALIZACIÓN FOTOLUMINISCENTE</t>
  </si>
  <si>
    <t>I05S144.</t>
  </si>
  <si>
    <t>Cartel de señalización fotoluminiscente de 320 x 160 mm</t>
  </si>
  <si>
    <t>I05S100.</t>
  </si>
  <si>
    <t>Cartel de señalización fotoluminiscente de 210x210 mm</t>
  </si>
  <si>
    <t>1.3.5</t>
  </si>
  <si>
    <t>INTEGRACIÓN, SUPERVISIÓN Y CONTROL DE LA INSTALACIÓN</t>
  </si>
  <si>
    <t>I05INT_Det400</t>
  </si>
  <si>
    <t>Configuración e integración Sistema de Detección Analógico (max. 400 ptos.)</t>
  </si>
  <si>
    <t>1.3.6</t>
  </si>
  <si>
    <t>DOCUMENTACIÓN Y REGISTRO</t>
  </si>
  <si>
    <t>DOCFINOBRA</t>
  </si>
  <si>
    <t>Documentación Final de Obra, Certificado y Registro de las instalaciones</t>
  </si>
  <si>
    <t>CLIMA</t>
  </si>
  <si>
    <t>OP.CL_000</t>
  </si>
  <si>
    <t>DOTACIÓN COMPLETA CLIMA</t>
  </si>
  <si>
    <t>Pa</t>
  </si>
  <si>
    <t>OP.COM_001</t>
  </si>
  <si>
    <t>RED DE COMUNICACIONES Y ETHERNET</t>
  </si>
  <si>
    <t>COMUNICACIONES</t>
  </si>
  <si>
    <t>MOBILIARIO</t>
  </si>
  <si>
    <t>MOB.001</t>
  </si>
  <si>
    <t>MESA OFICINA</t>
  </si>
  <si>
    <t>MOB.002</t>
  </si>
  <si>
    <t>SILLA OFICINA</t>
  </si>
  <si>
    <t>MOB.003</t>
  </si>
  <si>
    <t>CAJONERA OFICINA</t>
  </si>
  <si>
    <t>MOB.004</t>
  </si>
  <si>
    <t>ARMARIO SUPLETORIOS IMPRESORA/ALMACENAJE</t>
  </si>
  <si>
    <t>MOB.005</t>
  </si>
  <si>
    <t>SILLAS DE ESPERA</t>
  </si>
  <si>
    <t>MOB.006</t>
  </si>
  <si>
    <t>MUEBLES FONDO DEL LOCAL/TIENDA</t>
  </si>
  <si>
    <t>MOB.007</t>
  </si>
  <si>
    <t>ACCESORIOS COMPLEMENTARIOS COMPLETOS</t>
  </si>
  <si>
    <t>MOB.008</t>
  </si>
  <si>
    <t>TABLERO RANURADO</t>
  </si>
  <si>
    <t>MOB.010</t>
  </si>
  <si>
    <t>MUEBLE DIVISORIO</t>
  </si>
  <si>
    <t>MOB.009</t>
  </si>
  <si>
    <t>CONJUNTO DE MUEBLE ISLA/GÓNDOLA</t>
  </si>
  <si>
    <t>MOB.011</t>
  </si>
  <si>
    <t>MUEBLES DE ESCAPARATE</t>
  </si>
  <si>
    <t>MOB.012</t>
  </si>
  <si>
    <t>MOSTRADOR TIENDA</t>
  </si>
  <si>
    <t>MOB.013</t>
  </si>
  <si>
    <t>TABURETE ALTO</t>
  </si>
  <si>
    <t>MOB.014</t>
  </si>
  <si>
    <t>MUEBLES DE ALMACENAJE</t>
  </si>
  <si>
    <t>MOB.015</t>
  </si>
  <si>
    <t>MONTAJE</t>
  </si>
  <si>
    <t>MOB.016</t>
  </si>
  <si>
    <t>CAJEADOS Y ADAPTACIONES</t>
  </si>
  <si>
    <t>MOB.017</t>
  </si>
  <si>
    <t>GONDOLA DOBLE CARA</t>
  </si>
  <si>
    <t>GESTIÓN DE RESIDUOS Y GESTIÓN AMBIENTAL</t>
  </si>
  <si>
    <t>CM1G03A010</t>
  </si>
  <si>
    <t>CLASIFICACIÓN DE RESIDUOS</t>
  </si>
  <si>
    <t>CM1G03BC140</t>
  </si>
  <si>
    <t>CARGA/TRANSPORTE PLANTA RCD &lt;20 km MAQ/CAM. ESCOMBRO MIXTO</t>
  </si>
  <si>
    <t>CM1G03BE040</t>
  </si>
  <si>
    <t>ENTREGA, ALQUILER, RECOGIDA Y CANON DE CONTENEDOR RCD 8 m3 &lt;10 km</t>
  </si>
  <si>
    <t>10.02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</si>
</sst>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center" vertical="top"/>
    </xf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0" fontId="0" fillId="0" borderId="0" xfId="0" applyAlignment="1">
      <alignment horizontal="center"/>
    </xf>
    <xf numFmtId="4" fontId="3" fillId="5" borderId="3" xfId="0" applyNumberFormat="1" applyFont="1" applyFill="1" applyBorder="1" applyAlignment="1">
      <alignment horizontal="center"/>
    </xf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center"/>
    </xf>
    <xf numFmtId="4" fontId="4" fillId="4" borderId="1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center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" fontId="3" fillId="0" borderId="0" xfId="0" applyNumberFormat="1" applyFont="1" applyAlignment="1">
      <alignment horizontal="center"/>
    </xf>
    <xf numFmtId="49" fontId="5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53341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9"/>
  <sheetViews>
    <sheetView tabSelected="1" topLeftCell="A96" zoomScale="85" zoomScaleNormal="85" workbookViewId="0">
      <selection activeCell="H24" sqref="H24"/>
    </sheetView>
  </sheetViews>
  <sheetFormatPr baseColWidth="10" defaultColWidth="11.44140625" defaultRowHeight="14.4" x14ac:dyDescent="0.3"/>
  <cols>
    <col min="1" max="1" width="19" customWidth="1"/>
    <col min="2" max="2" width="18.109375" customWidth="1"/>
    <col min="3" max="3" width="69.33203125" customWidth="1"/>
    <col min="4" max="4" width="11.44140625" style="10" customWidth="1"/>
    <col min="5" max="5" width="26.77734375" style="5" customWidth="1"/>
    <col min="6" max="6" width="15.44140625" style="5" customWidth="1"/>
    <col min="7" max="7" width="21.33203125" style="6" customWidth="1"/>
    <col min="8" max="8" width="18.88671875" customWidth="1"/>
    <col min="9" max="9" width="17.2187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7" t="s">
        <v>1</v>
      </c>
    </row>
    <row r="2" spans="1:9" ht="15" thickBot="1" x14ac:dyDescent="0.35">
      <c r="A2" s="8" t="s">
        <v>2</v>
      </c>
      <c r="B2" s="9">
        <v>1</v>
      </c>
    </row>
    <row r="3" spans="1:9" ht="15" customHeight="1" thickBot="1" x14ac:dyDescent="0.35">
      <c r="A3" s="39" t="s">
        <v>3</v>
      </c>
      <c r="B3" s="40"/>
      <c r="C3" s="41"/>
      <c r="D3" s="11">
        <f>SUM(G:G)</f>
        <v>191153.36000000004</v>
      </c>
      <c r="E3" s="39" t="s">
        <v>4</v>
      </c>
      <c r="F3" s="40"/>
      <c r="G3" s="41"/>
      <c r="H3" s="12">
        <f>SUM(I:I)</f>
        <v>0</v>
      </c>
    </row>
    <row r="4" spans="1:9" ht="1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11469.2</v>
      </c>
      <c r="E4" s="17" t="s">
        <v>7</v>
      </c>
      <c r="F4" s="2">
        <v>0</v>
      </c>
      <c r="G4" s="15" t="s">
        <v>6</v>
      </c>
      <c r="H4" s="18">
        <f>ROUND($H$3*F4,2)</f>
        <v>0</v>
      </c>
    </row>
    <row r="5" spans="1:9" ht="15" thickBot="1" x14ac:dyDescent="0.35">
      <c r="A5" s="13" t="s">
        <v>8</v>
      </c>
      <c r="B5" s="14">
        <v>0.13</v>
      </c>
      <c r="C5" s="15" t="s">
        <v>9</v>
      </c>
      <c r="D5" s="16">
        <f>ROUND($D$3*B5,2)</f>
        <v>24849.94</v>
      </c>
      <c r="E5" s="17" t="s">
        <v>10</v>
      </c>
      <c r="F5" s="2">
        <v>0</v>
      </c>
      <c r="G5" s="15" t="s">
        <v>9</v>
      </c>
      <c r="H5" s="18">
        <f>ROUND($H$3*F5,2)</f>
        <v>0</v>
      </c>
    </row>
    <row r="6" spans="1:9" ht="15" thickBot="1" x14ac:dyDescent="0.35">
      <c r="A6" s="42" t="s">
        <v>11</v>
      </c>
      <c r="B6" s="43"/>
      <c r="C6" s="44"/>
      <c r="D6" s="16">
        <f>SUM(D3,D4,D5)</f>
        <v>227472.50000000006</v>
      </c>
      <c r="E6" s="42" t="s">
        <v>12</v>
      </c>
      <c r="F6" s="43"/>
      <c r="G6" s="44"/>
      <c r="H6" s="18">
        <f>SUM(H3,H4,H5)</f>
        <v>0</v>
      </c>
    </row>
    <row r="7" spans="1:9" ht="15" thickBot="1" x14ac:dyDescent="0.35">
      <c r="A7" s="19" t="s">
        <v>13</v>
      </c>
      <c r="B7" s="20">
        <v>0.21</v>
      </c>
      <c r="C7" s="15" t="s">
        <v>14</v>
      </c>
      <c r="D7" s="16">
        <f>ROUND($D$6*B7,2)</f>
        <v>47769.23</v>
      </c>
      <c r="E7" s="21" t="s">
        <v>13</v>
      </c>
      <c r="F7" s="22">
        <f>B7</f>
        <v>0.21</v>
      </c>
      <c r="G7" s="15" t="s">
        <v>14</v>
      </c>
      <c r="H7" s="18">
        <f>ROUND($H$6*F7,2)</f>
        <v>0</v>
      </c>
    </row>
    <row r="8" spans="1:9" ht="15" thickBot="1" x14ac:dyDescent="0.35">
      <c r="A8" s="45" t="s">
        <v>15</v>
      </c>
      <c r="B8" s="46"/>
      <c r="C8" s="47"/>
      <c r="D8" s="23">
        <f>SUM(D6:D7)</f>
        <v>275241.73000000004</v>
      </c>
      <c r="E8" s="45" t="s">
        <v>16</v>
      </c>
      <c r="F8" s="46"/>
      <c r="G8" s="47"/>
      <c r="H8" s="24">
        <f>SUM(H6:H7)</f>
        <v>0</v>
      </c>
    </row>
    <row r="9" spans="1:9" ht="15" thickBot="1" x14ac:dyDescent="0.35"/>
    <row r="10" spans="1:9" ht="15" thickBot="1" x14ac:dyDescent="0.35">
      <c r="A10" s="25"/>
      <c r="F10" s="37" t="s">
        <v>17</v>
      </c>
      <c r="G10" s="38"/>
      <c r="H10" s="37" t="s">
        <v>18</v>
      </c>
      <c r="I10" s="38"/>
    </row>
    <row r="11" spans="1:9" x14ac:dyDescent="0.3">
      <c r="A11" s="26" t="s">
        <v>19</v>
      </c>
      <c r="B11" s="26" t="s">
        <v>20</v>
      </c>
      <c r="C11" s="26" t="s">
        <v>21</v>
      </c>
      <c r="D11" s="27" t="s">
        <v>22</v>
      </c>
      <c r="E11" s="28" t="s">
        <v>23</v>
      </c>
      <c r="F11" s="28" t="s">
        <v>24</v>
      </c>
      <c r="G11" s="26" t="s">
        <v>25</v>
      </c>
      <c r="H11" s="26" t="s">
        <v>26</v>
      </c>
      <c r="I11" s="26" t="s">
        <v>27</v>
      </c>
    </row>
    <row r="12" spans="1:9" x14ac:dyDescent="0.3">
      <c r="A12" s="29" t="s">
        <v>28</v>
      </c>
      <c r="B12" s="29"/>
      <c r="C12" s="29" t="s">
        <v>47</v>
      </c>
      <c r="D12" s="30"/>
      <c r="E12" s="31"/>
      <c r="F12" s="31"/>
      <c r="G12" s="32"/>
      <c r="H12" s="33"/>
      <c r="I12" s="34"/>
    </row>
    <row r="13" spans="1:9" x14ac:dyDescent="0.3">
      <c r="A13" s="29" t="s">
        <v>29</v>
      </c>
      <c r="B13" s="29"/>
      <c r="C13" s="29" t="s">
        <v>48</v>
      </c>
      <c r="D13" s="30"/>
      <c r="E13" s="31"/>
      <c r="F13" s="31"/>
      <c r="G13" s="32"/>
      <c r="H13" s="33"/>
      <c r="I13" s="34"/>
    </row>
    <row r="14" spans="1:9" ht="13.8" customHeight="1" x14ac:dyDescent="0.3">
      <c r="A14" s="29"/>
      <c r="B14" s="29" t="s">
        <v>136</v>
      </c>
      <c r="C14" s="29" t="s">
        <v>91</v>
      </c>
      <c r="D14" s="35" t="s">
        <v>36</v>
      </c>
      <c r="E14" s="31">
        <v>4</v>
      </c>
      <c r="F14" s="31">
        <v>285.14999999999998</v>
      </c>
      <c r="G14" s="32">
        <f>ROUND(E14*F14,2)</f>
        <v>1140.5999999999999</v>
      </c>
      <c r="H14" s="3"/>
      <c r="I14" s="34">
        <f t="shared" ref="I14:I23" si="0">ROUND(E14*H14,2)</f>
        <v>0</v>
      </c>
    </row>
    <row r="15" spans="1:9" x14ac:dyDescent="0.3">
      <c r="A15" s="29"/>
      <c r="B15" s="29" t="s">
        <v>137</v>
      </c>
      <c r="C15" s="29" t="s">
        <v>38</v>
      </c>
      <c r="D15" s="35" t="s">
        <v>36</v>
      </c>
      <c r="E15" s="31">
        <v>4</v>
      </c>
      <c r="F15" s="31">
        <v>142.58000000000001</v>
      </c>
      <c r="G15" s="32">
        <f t="shared" ref="G15:G23" si="1">ROUND(E15*F15,2)</f>
        <v>570.32000000000005</v>
      </c>
      <c r="H15" s="3"/>
      <c r="I15" s="34">
        <f t="shared" si="0"/>
        <v>0</v>
      </c>
    </row>
    <row r="16" spans="1:9" x14ac:dyDescent="0.3">
      <c r="A16" s="29"/>
      <c r="B16" s="29" t="s">
        <v>138</v>
      </c>
      <c r="C16" s="29" t="s">
        <v>92</v>
      </c>
      <c r="D16" s="35" t="s">
        <v>34</v>
      </c>
      <c r="E16" s="31">
        <v>24.15</v>
      </c>
      <c r="F16" s="31">
        <v>20.12</v>
      </c>
      <c r="G16" s="32">
        <f t="shared" si="1"/>
        <v>485.9</v>
      </c>
      <c r="H16" s="3"/>
      <c r="I16" s="34">
        <f t="shared" si="0"/>
        <v>0</v>
      </c>
    </row>
    <row r="17" spans="1:9" x14ac:dyDescent="0.3">
      <c r="A17" s="29"/>
      <c r="B17" s="29" t="s">
        <v>49</v>
      </c>
      <c r="C17" s="29" t="s">
        <v>93</v>
      </c>
      <c r="D17" s="35" t="s">
        <v>34</v>
      </c>
      <c r="E17" s="31">
        <v>28.48</v>
      </c>
      <c r="F17" s="31">
        <v>35.21</v>
      </c>
      <c r="G17" s="32">
        <f t="shared" si="1"/>
        <v>1002.78</v>
      </c>
      <c r="H17" s="3"/>
      <c r="I17" s="34">
        <f t="shared" si="0"/>
        <v>0</v>
      </c>
    </row>
    <row r="18" spans="1:9" x14ac:dyDescent="0.3">
      <c r="A18" s="29"/>
      <c r="B18" s="29" t="s">
        <v>50</v>
      </c>
      <c r="C18" s="29" t="s">
        <v>94</v>
      </c>
      <c r="D18" s="35" t="s">
        <v>34</v>
      </c>
      <c r="E18" s="31">
        <v>67.400000000000006</v>
      </c>
      <c r="F18" s="31">
        <v>9.2899999999999991</v>
      </c>
      <c r="G18" s="32">
        <f t="shared" si="1"/>
        <v>626.15</v>
      </c>
      <c r="H18" s="3"/>
      <c r="I18" s="34">
        <f t="shared" si="0"/>
        <v>0</v>
      </c>
    </row>
    <row r="19" spans="1:9" x14ac:dyDescent="0.3">
      <c r="A19" s="29"/>
      <c r="B19" s="29" t="s">
        <v>139</v>
      </c>
      <c r="C19" s="29" t="s">
        <v>95</v>
      </c>
      <c r="D19" s="35" t="s">
        <v>35</v>
      </c>
      <c r="E19" s="31">
        <v>16.100000000000001</v>
      </c>
      <c r="F19" s="31">
        <v>99.28</v>
      </c>
      <c r="G19" s="32">
        <f t="shared" si="1"/>
        <v>1598.41</v>
      </c>
      <c r="H19" s="3"/>
      <c r="I19" s="34">
        <f t="shared" si="0"/>
        <v>0</v>
      </c>
    </row>
    <row r="20" spans="1:9" x14ac:dyDescent="0.3">
      <c r="A20" s="29"/>
      <c r="B20" s="29" t="s">
        <v>140</v>
      </c>
      <c r="C20" s="29" t="s">
        <v>96</v>
      </c>
      <c r="D20" s="35" t="s">
        <v>37</v>
      </c>
      <c r="E20" s="31">
        <v>6</v>
      </c>
      <c r="F20" s="31">
        <v>36</v>
      </c>
      <c r="G20" s="32">
        <f t="shared" si="1"/>
        <v>216</v>
      </c>
      <c r="H20" s="3"/>
      <c r="I20" s="34">
        <f t="shared" si="0"/>
        <v>0</v>
      </c>
    </row>
    <row r="21" spans="1:9" x14ac:dyDescent="0.3">
      <c r="A21" s="29"/>
      <c r="B21" s="29" t="s">
        <v>51</v>
      </c>
      <c r="C21" s="29" t="s">
        <v>97</v>
      </c>
      <c r="D21" s="35" t="s">
        <v>37</v>
      </c>
      <c r="E21" s="31">
        <v>60</v>
      </c>
      <c r="F21" s="31">
        <v>9.6300000000000008</v>
      </c>
      <c r="G21" s="32">
        <f t="shared" si="1"/>
        <v>577.79999999999995</v>
      </c>
      <c r="H21" s="3"/>
      <c r="I21" s="34">
        <f t="shared" si="0"/>
        <v>0</v>
      </c>
    </row>
    <row r="22" spans="1:9" x14ac:dyDescent="0.3">
      <c r="A22" s="29"/>
      <c r="B22" s="29" t="s">
        <v>52</v>
      </c>
      <c r="C22" s="29" t="s">
        <v>98</v>
      </c>
      <c r="D22" s="35" t="s">
        <v>37</v>
      </c>
      <c r="E22" s="31">
        <v>50</v>
      </c>
      <c r="F22" s="31">
        <v>2.29</v>
      </c>
      <c r="G22" s="32">
        <f t="shared" si="1"/>
        <v>114.5</v>
      </c>
      <c r="H22" s="3"/>
      <c r="I22" s="34">
        <f t="shared" si="0"/>
        <v>0</v>
      </c>
    </row>
    <row r="23" spans="1:9" x14ac:dyDescent="0.3">
      <c r="A23" s="29"/>
      <c r="B23" s="29" t="s">
        <v>40</v>
      </c>
      <c r="C23" s="29" t="s">
        <v>41</v>
      </c>
      <c r="D23" s="35" t="s">
        <v>34</v>
      </c>
      <c r="E23" s="31">
        <v>66</v>
      </c>
      <c r="F23" s="31">
        <v>24.3</v>
      </c>
      <c r="G23" s="32">
        <f t="shared" si="1"/>
        <v>1603.8</v>
      </c>
      <c r="H23" s="3"/>
      <c r="I23" s="34">
        <f t="shared" si="0"/>
        <v>0</v>
      </c>
    </row>
    <row r="24" spans="1:9" x14ac:dyDescent="0.3">
      <c r="A24" s="29"/>
      <c r="B24" s="29" t="s">
        <v>53</v>
      </c>
      <c r="C24" s="29" t="s">
        <v>99</v>
      </c>
      <c r="D24" s="35" t="s">
        <v>34</v>
      </c>
      <c r="E24" s="31">
        <v>67.400000000000006</v>
      </c>
      <c r="F24" s="31">
        <v>16.579999999999998</v>
      </c>
      <c r="G24" s="32">
        <f t="shared" ref="G24:G69" si="2">ROUND(E24*F24,2)</f>
        <v>1117.49</v>
      </c>
      <c r="H24" s="3"/>
      <c r="I24" s="34">
        <f t="shared" ref="I24:I65" si="3">ROUND(E24*H24,2)</f>
        <v>0</v>
      </c>
    </row>
    <row r="25" spans="1:9" x14ac:dyDescent="0.3">
      <c r="A25" s="29"/>
      <c r="B25" s="29" t="s">
        <v>54</v>
      </c>
      <c r="C25" s="29" t="s">
        <v>100</v>
      </c>
      <c r="D25" s="35" t="s">
        <v>34</v>
      </c>
      <c r="E25" s="31">
        <v>67.400000000000006</v>
      </c>
      <c r="F25" s="31">
        <v>25.83</v>
      </c>
      <c r="G25" s="32">
        <f t="shared" ref="G25:G26" si="4">ROUND(E25*F25,2)</f>
        <v>1740.94</v>
      </c>
      <c r="H25" s="3"/>
      <c r="I25" s="34">
        <f t="shared" ref="I25:I26" si="5">ROUND(E25*H25,2)</f>
        <v>0</v>
      </c>
    </row>
    <row r="26" spans="1:9" x14ac:dyDescent="0.3">
      <c r="A26" s="29"/>
      <c r="B26" s="29" t="s">
        <v>55</v>
      </c>
      <c r="C26" s="29" t="s">
        <v>101</v>
      </c>
      <c r="D26" s="35" t="s">
        <v>34</v>
      </c>
      <c r="E26" s="31">
        <v>67.400000000000006</v>
      </c>
      <c r="F26" s="31">
        <v>81.37</v>
      </c>
      <c r="G26" s="32">
        <f t="shared" si="4"/>
        <v>5484.34</v>
      </c>
      <c r="H26" s="3"/>
      <c r="I26" s="34">
        <f t="shared" si="5"/>
        <v>0</v>
      </c>
    </row>
    <row r="27" spans="1:9" x14ac:dyDescent="0.3">
      <c r="A27" s="29"/>
      <c r="B27" s="29" t="s">
        <v>56</v>
      </c>
      <c r="C27" s="29" t="s">
        <v>102</v>
      </c>
      <c r="D27" s="35" t="s">
        <v>37</v>
      </c>
      <c r="E27" s="31">
        <v>38.57</v>
      </c>
      <c r="F27" s="31">
        <v>24.03</v>
      </c>
      <c r="G27" s="32">
        <f t="shared" si="2"/>
        <v>926.84</v>
      </c>
      <c r="H27" s="3"/>
      <c r="I27" s="34">
        <f t="shared" si="3"/>
        <v>0</v>
      </c>
    </row>
    <row r="28" spans="1:9" x14ac:dyDescent="0.3">
      <c r="A28" s="29"/>
      <c r="B28" s="29" t="s">
        <v>57</v>
      </c>
      <c r="C28" s="29" t="s">
        <v>103</v>
      </c>
      <c r="D28" s="35" t="s">
        <v>37</v>
      </c>
      <c r="E28" s="31">
        <v>3.2</v>
      </c>
      <c r="F28" s="31">
        <v>38.92</v>
      </c>
      <c r="G28" s="32">
        <f t="shared" si="2"/>
        <v>124.54</v>
      </c>
      <c r="H28" s="3"/>
      <c r="I28" s="34">
        <f t="shared" si="3"/>
        <v>0</v>
      </c>
    </row>
    <row r="29" spans="1:9" ht="13.8" customHeight="1" x14ac:dyDescent="0.3">
      <c r="A29" s="29"/>
      <c r="B29" s="29" t="s">
        <v>58</v>
      </c>
      <c r="C29" s="29" t="s">
        <v>104</v>
      </c>
      <c r="D29" s="35" t="s">
        <v>34</v>
      </c>
      <c r="E29" s="31">
        <v>104.88</v>
      </c>
      <c r="F29" s="31">
        <v>37.51</v>
      </c>
      <c r="G29" s="32">
        <f t="shared" si="2"/>
        <v>3934.05</v>
      </c>
      <c r="H29" s="3"/>
      <c r="I29" s="34">
        <f t="shared" si="3"/>
        <v>0</v>
      </c>
    </row>
    <row r="30" spans="1:9" x14ac:dyDescent="0.3">
      <c r="A30" s="29"/>
      <c r="B30" s="29" t="s">
        <v>59</v>
      </c>
      <c r="C30" s="29" t="s">
        <v>105</v>
      </c>
      <c r="D30" s="35" t="s">
        <v>34</v>
      </c>
      <c r="E30" s="31">
        <v>23.98</v>
      </c>
      <c r="F30" s="31">
        <v>62.28</v>
      </c>
      <c r="G30" s="32">
        <f t="shared" si="2"/>
        <v>1493.47</v>
      </c>
      <c r="H30" s="3"/>
      <c r="I30" s="34">
        <f t="shared" si="3"/>
        <v>0</v>
      </c>
    </row>
    <row r="31" spans="1:9" x14ac:dyDescent="0.3">
      <c r="A31" s="29"/>
      <c r="B31" s="29" t="s">
        <v>60</v>
      </c>
      <c r="C31" s="29" t="s">
        <v>106</v>
      </c>
      <c r="D31" s="35" t="s">
        <v>34</v>
      </c>
      <c r="E31" s="31">
        <v>8</v>
      </c>
      <c r="F31" s="31">
        <v>27.15</v>
      </c>
      <c r="G31" s="32">
        <f t="shared" si="2"/>
        <v>217.2</v>
      </c>
      <c r="H31" s="3"/>
      <c r="I31" s="34">
        <f t="shared" si="3"/>
        <v>0</v>
      </c>
    </row>
    <row r="32" spans="1:9" x14ac:dyDescent="0.3">
      <c r="A32" s="29"/>
      <c r="B32" s="29" t="s">
        <v>61</v>
      </c>
      <c r="C32" s="29" t="s">
        <v>107</v>
      </c>
      <c r="D32" s="35" t="s">
        <v>34</v>
      </c>
      <c r="E32" s="31">
        <v>14</v>
      </c>
      <c r="F32" s="31">
        <v>27.36</v>
      </c>
      <c r="G32" s="32">
        <f t="shared" si="2"/>
        <v>383.04</v>
      </c>
      <c r="H32" s="3"/>
      <c r="I32" s="34">
        <f t="shared" si="3"/>
        <v>0</v>
      </c>
    </row>
    <row r="33" spans="1:9" x14ac:dyDescent="0.3">
      <c r="A33" s="29"/>
      <c r="B33" s="29" t="s">
        <v>62</v>
      </c>
      <c r="C33" s="29" t="s">
        <v>108</v>
      </c>
      <c r="D33" s="35" t="s">
        <v>34</v>
      </c>
      <c r="E33" s="31">
        <v>28</v>
      </c>
      <c r="F33" s="31">
        <v>11.33</v>
      </c>
      <c r="G33" s="32">
        <f t="shared" si="2"/>
        <v>317.24</v>
      </c>
      <c r="H33" s="3"/>
      <c r="I33" s="34">
        <f t="shared" si="3"/>
        <v>0</v>
      </c>
    </row>
    <row r="34" spans="1:9" x14ac:dyDescent="0.3">
      <c r="A34" s="29"/>
      <c r="B34" s="29" t="s">
        <v>63</v>
      </c>
      <c r="C34" s="29" t="s">
        <v>109</v>
      </c>
      <c r="D34" s="35" t="s">
        <v>34</v>
      </c>
      <c r="E34" s="31">
        <v>67.400000000000006</v>
      </c>
      <c r="F34" s="31">
        <v>67.989999999999995</v>
      </c>
      <c r="G34" s="32">
        <f t="shared" si="2"/>
        <v>4582.53</v>
      </c>
      <c r="H34" s="3"/>
      <c r="I34" s="34">
        <f t="shared" si="3"/>
        <v>0</v>
      </c>
    </row>
    <row r="35" spans="1:9" x14ac:dyDescent="0.3">
      <c r="A35" s="29"/>
      <c r="B35" s="29" t="s">
        <v>64</v>
      </c>
      <c r="C35" s="29" t="s">
        <v>110</v>
      </c>
      <c r="D35" s="35" t="s">
        <v>37</v>
      </c>
      <c r="E35" s="31">
        <v>62.46</v>
      </c>
      <c r="F35" s="31">
        <v>24.06</v>
      </c>
      <c r="G35" s="32">
        <f t="shared" si="2"/>
        <v>1502.79</v>
      </c>
      <c r="H35" s="3"/>
      <c r="I35" s="34">
        <f t="shared" si="3"/>
        <v>0</v>
      </c>
    </row>
    <row r="36" spans="1:9" x14ac:dyDescent="0.3">
      <c r="A36" s="29"/>
      <c r="B36" s="29" t="s">
        <v>65</v>
      </c>
      <c r="C36" s="29" t="s">
        <v>111</v>
      </c>
      <c r="D36" s="35" t="s">
        <v>36</v>
      </c>
      <c r="E36" s="31">
        <v>5</v>
      </c>
      <c r="F36" s="31">
        <v>74.31</v>
      </c>
      <c r="G36" s="32">
        <f t="shared" si="2"/>
        <v>371.55</v>
      </c>
      <c r="H36" s="3"/>
      <c r="I36" s="34">
        <f t="shared" si="3"/>
        <v>0</v>
      </c>
    </row>
    <row r="37" spans="1:9" x14ac:dyDescent="0.3">
      <c r="A37" s="29"/>
      <c r="B37" s="29" t="s">
        <v>66</v>
      </c>
      <c r="C37" s="29" t="s">
        <v>112</v>
      </c>
      <c r="D37" s="35" t="s">
        <v>36</v>
      </c>
      <c r="E37" s="31">
        <v>1</v>
      </c>
      <c r="F37" s="31">
        <v>544.16</v>
      </c>
      <c r="G37" s="32">
        <f t="shared" si="2"/>
        <v>544.16</v>
      </c>
      <c r="H37" s="3"/>
      <c r="I37" s="34">
        <f t="shared" si="3"/>
        <v>0</v>
      </c>
    </row>
    <row r="38" spans="1:9" x14ac:dyDescent="0.3">
      <c r="A38" s="29"/>
      <c r="B38" s="29" t="s">
        <v>141</v>
      </c>
      <c r="C38" s="29" t="s">
        <v>113</v>
      </c>
      <c r="D38" s="35" t="s">
        <v>36</v>
      </c>
      <c r="E38" s="31">
        <v>1</v>
      </c>
      <c r="F38" s="31">
        <v>165</v>
      </c>
      <c r="G38" s="32">
        <f t="shared" si="2"/>
        <v>165</v>
      </c>
      <c r="H38" s="3"/>
      <c r="I38" s="34">
        <f t="shared" si="3"/>
        <v>0</v>
      </c>
    </row>
    <row r="39" spans="1:9" x14ac:dyDescent="0.3">
      <c r="A39" s="29"/>
      <c r="B39" s="29" t="s">
        <v>142</v>
      </c>
      <c r="C39" s="29" t="s">
        <v>114</v>
      </c>
      <c r="D39" s="35" t="s">
        <v>36</v>
      </c>
      <c r="E39" s="31">
        <v>1</v>
      </c>
      <c r="F39" s="31">
        <v>83.78</v>
      </c>
      <c r="G39" s="32">
        <f t="shared" ref="G39:G60" si="6">ROUND(E39*F39,2)</f>
        <v>83.78</v>
      </c>
      <c r="H39" s="3"/>
      <c r="I39" s="34">
        <f t="shared" ref="I39:I60" si="7">ROUND(E39*H39,2)</f>
        <v>0</v>
      </c>
    </row>
    <row r="40" spans="1:9" x14ac:dyDescent="0.3">
      <c r="A40" s="29"/>
      <c r="B40" s="29" t="s">
        <v>67</v>
      </c>
      <c r="C40" s="29" t="s">
        <v>115</v>
      </c>
      <c r="D40" s="35" t="s">
        <v>36</v>
      </c>
      <c r="E40" s="31">
        <v>1</v>
      </c>
      <c r="F40" s="31">
        <v>24.03</v>
      </c>
      <c r="G40" s="32">
        <f t="shared" si="6"/>
        <v>24.03</v>
      </c>
      <c r="H40" s="3"/>
      <c r="I40" s="34">
        <f t="shared" si="7"/>
        <v>0</v>
      </c>
    </row>
    <row r="41" spans="1:9" x14ac:dyDescent="0.3">
      <c r="A41" s="29"/>
      <c r="B41" s="29" t="s">
        <v>143</v>
      </c>
      <c r="C41" s="29" t="s">
        <v>116</v>
      </c>
      <c r="D41" s="35" t="s">
        <v>36</v>
      </c>
      <c r="E41" s="31">
        <v>1</v>
      </c>
      <c r="F41" s="31">
        <v>749</v>
      </c>
      <c r="G41" s="32">
        <f t="shared" si="6"/>
        <v>749</v>
      </c>
      <c r="H41" s="3"/>
      <c r="I41" s="34">
        <f t="shared" si="7"/>
        <v>0</v>
      </c>
    </row>
    <row r="42" spans="1:9" x14ac:dyDescent="0.3">
      <c r="A42" s="29"/>
      <c r="B42" s="29" t="s">
        <v>68</v>
      </c>
      <c r="C42" s="29" t="s">
        <v>117</v>
      </c>
      <c r="D42" s="35" t="s">
        <v>34</v>
      </c>
      <c r="E42" s="31">
        <v>12.5</v>
      </c>
      <c r="F42" s="31">
        <v>83.04</v>
      </c>
      <c r="G42" s="32">
        <f t="shared" si="6"/>
        <v>1038</v>
      </c>
      <c r="H42" s="3"/>
      <c r="I42" s="34">
        <f t="shared" si="7"/>
        <v>0</v>
      </c>
    </row>
    <row r="43" spans="1:9" x14ac:dyDescent="0.3">
      <c r="A43" s="29"/>
      <c r="B43" s="29" t="s">
        <v>69</v>
      </c>
      <c r="C43" s="29" t="s">
        <v>118</v>
      </c>
      <c r="D43" s="35" t="s">
        <v>34</v>
      </c>
      <c r="E43" s="31">
        <v>12.5</v>
      </c>
      <c r="F43" s="31">
        <v>12.73</v>
      </c>
      <c r="G43" s="32">
        <f t="shared" si="6"/>
        <v>159.13</v>
      </c>
      <c r="H43" s="3"/>
      <c r="I43" s="34">
        <f t="shared" si="7"/>
        <v>0</v>
      </c>
    </row>
    <row r="44" spans="1:9" ht="13.8" customHeight="1" x14ac:dyDescent="0.3">
      <c r="A44" s="29"/>
      <c r="B44" s="29" t="s">
        <v>70</v>
      </c>
      <c r="C44" s="29" t="s">
        <v>119</v>
      </c>
      <c r="D44" s="35" t="s">
        <v>36</v>
      </c>
      <c r="E44" s="31">
        <v>2</v>
      </c>
      <c r="F44" s="31">
        <v>4771.7</v>
      </c>
      <c r="G44" s="32">
        <f t="shared" si="6"/>
        <v>9543.4</v>
      </c>
      <c r="H44" s="3"/>
      <c r="I44" s="34">
        <f t="shared" si="7"/>
        <v>0</v>
      </c>
    </row>
    <row r="45" spans="1:9" x14ac:dyDescent="0.3">
      <c r="A45" s="29"/>
      <c r="B45" s="29" t="s">
        <v>71</v>
      </c>
      <c r="C45" s="29" t="s">
        <v>120</v>
      </c>
      <c r="D45" s="35" t="s">
        <v>37</v>
      </c>
      <c r="E45" s="31">
        <v>27.2</v>
      </c>
      <c r="F45" s="31">
        <v>82.6</v>
      </c>
      <c r="G45" s="32">
        <f t="shared" si="6"/>
        <v>2246.7199999999998</v>
      </c>
      <c r="H45" s="3"/>
      <c r="I45" s="34">
        <f t="shared" si="7"/>
        <v>0</v>
      </c>
    </row>
    <row r="46" spans="1:9" x14ac:dyDescent="0.3">
      <c r="A46" s="29"/>
      <c r="B46" s="29" t="s">
        <v>72</v>
      </c>
      <c r="C46" s="29" t="s">
        <v>121</v>
      </c>
      <c r="D46" s="35" t="s">
        <v>34</v>
      </c>
      <c r="E46" s="31">
        <v>29.8</v>
      </c>
      <c r="F46" s="31">
        <v>145.49</v>
      </c>
      <c r="G46" s="32">
        <f t="shared" si="6"/>
        <v>4335.6000000000004</v>
      </c>
      <c r="H46" s="3"/>
      <c r="I46" s="34">
        <f t="shared" si="7"/>
        <v>0</v>
      </c>
    </row>
    <row r="47" spans="1:9" x14ac:dyDescent="0.3">
      <c r="A47" s="29"/>
      <c r="B47" s="29" t="s">
        <v>73</v>
      </c>
      <c r="C47" s="29" t="s">
        <v>122</v>
      </c>
      <c r="D47" s="35" t="s">
        <v>34</v>
      </c>
      <c r="E47" s="31">
        <v>21.62</v>
      </c>
      <c r="F47" s="31">
        <v>172.73</v>
      </c>
      <c r="G47" s="32">
        <f t="shared" si="6"/>
        <v>3734.42</v>
      </c>
      <c r="H47" s="3"/>
      <c r="I47" s="34">
        <f t="shared" si="7"/>
        <v>0</v>
      </c>
    </row>
    <row r="48" spans="1:9" x14ac:dyDescent="0.3">
      <c r="A48" s="29"/>
      <c r="B48" s="29" t="s">
        <v>74</v>
      </c>
      <c r="C48" s="29" t="s">
        <v>123</v>
      </c>
      <c r="D48" s="35" t="s">
        <v>34</v>
      </c>
      <c r="E48" s="31">
        <v>29.8</v>
      </c>
      <c r="F48" s="31">
        <v>51.59</v>
      </c>
      <c r="G48" s="32">
        <f t="shared" si="6"/>
        <v>1537.38</v>
      </c>
      <c r="H48" s="3"/>
      <c r="I48" s="34">
        <f t="shared" si="7"/>
        <v>0</v>
      </c>
    </row>
    <row r="49" spans="1:9" x14ac:dyDescent="0.3">
      <c r="A49" s="29"/>
      <c r="B49" s="29" t="s">
        <v>75</v>
      </c>
      <c r="C49" s="29" t="s">
        <v>124</v>
      </c>
      <c r="D49" s="35" t="s">
        <v>34</v>
      </c>
      <c r="E49" s="31">
        <v>45.32</v>
      </c>
      <c r="F49" s="31">
        <v>44.18</v>
      </c>
      <c r="G49" s="32">
        <f t="shared" si="6"/>
        <v>2002.24</v>
      </c>
      <c r="H49" s="3"/>
      <c r="I49" s="34">
        <f t="shared" si="7"/>
        <v>0</v>
      </c>
    </row>
    <row r="50" spans="1:9" x14ac:dyDescent="0.3">
      <c r="A50" s="29"/>
      <c r="B50" s="29" t="s">
        <v>76</v>
      </c>
      <c r="C50" s="29" t="s">
        <v>125</v>
      </c>
      <c r="D50" s="35" t="s">
        <v>37</v>
      </c>
      <c r="E50" s="31">
        <v>13.6</v>
      </c>
      <c r="F50" s="31">
        <v>101.54</v>
      </c>
      <c r="G50" s="32">
        <f t="shared" si="6"/>
        <v>1380.94</v>
      </c>
      <c r="H50" s="3"/>
      <c r="I50" s="34">
        <f t="shared" si="7"/>
        <v>0</v>
      </c>
    </row>
    <row r="51" spans="1:9" x14ac:dyDescent="0.3">
      <c r="A51" s="29"/>
      <c r="B51" s="29" t="s">
        <v>77</v>
      </c>
      <c r="C51" s="29" t="s">
        <v>126</v>
      </c>
      <c r="D51" s="35" t="s">
        <v>37</v>
      </c>
      <c r="E51" s="31">
        <v>13.6</v>
      </c>
      <c r="F51" s="31">
        <v>163.55000000000001</v>
      </c>
      <c r="G51" s="32">
        <f t="shared" si="6"/>
        <v>2224.2800000000002</v>
      </c>
      <c r="H51" s="3"/>
      <c r="I51" s="34">
        <f t="shared" si="7"/>
        <v>0</v>
      </c>
    </row>
    <row r="52" spans="1:9" x14ac:dyDescent="0.3">
      <c r="A52" s="29"/>
      <c r="B52" s="29" t="s">
        <v>78</v>
      </c>
      <c r="C52" s="29" t="s">
        <v>127</v>
      </c>
      <c r="D52" s="35" t="s">
        <v>36</v>
      </c>
      <c r="E52" s="31">
        <v>4</v>
      </c>
      <c r="F52" s="31">
        <v>158.55000000000001</v>
      </c>
      <c r="G52" s="32">
        <f t="shared" si="6"/>
        <v>634.20000000000005</v>
      </c>
      <c r="H52" s="3"/>
      <c r="I52" s="34">
        <f t="shared" si="7"/>
        <v>0</v>
      </c>
    </row>
    <row r="53" spans="1:9" x14ac:dyDescent="0.3">
      <c r="A53" s="29"/>
      <c r="B53" s="29" t="s">
        <v>144</v>
      </c>
      <c r="C53" s="29" t="s">
        <v>128</v>
      </c>
      <c r="D53" s="35" t="s">
        <v>36</v>
      </c>
      <c r="E53" s="31">
        <v>4</v>
      </c>
      <c r="F53" s="31">
        <v>51.26</v>
      </c>
      <c r="G53" s="32">
        <f t="shared" si="6"/>
        <v>205.04</v>
      </c>
      <c r="H53" s="3"/>
      <c r="I53" s="34">
        <f t="shared" si="7"/>
        <v>0</v>
      </c>
    </row>
    <row r="54" spans="1:9" x14ac:dyDescent="0.3">
      <c r="A54" s="29"/>
      <c r="B54" s="29" t="s">
        <v>79</v>
      </c>
      <c r="C54" s="29" t="s">
        <v>129</v>
      </c>
      <c r="D54" s="35" t="s">
        <v>34</v>
      </c>
      <c r="E54" s="31">
        <v>214.16</v>
      </c>
      <c r="F54" s="31">
        <v>8.59</v>
      </c>
      <c r="G54" s="32">
        <f t="shared" si="6"/>
        <v>1839.63</v>
      </c>
      <c r="H54" s="3"/>
      <c r="I54" s="34">
        <f t="shared" si="7"/>
        <v>0</v>
      </c>
    </row>
    <row r="55" spans="1:9" x14ac:dyDescent="0.3">
      <c r="A55" s="29"/>
      <c r="B55" s="29" t="s">
        <v>80</v>
      </c>
      <c r="C55" s="29" t="s">
        <v>130</v>
      </c>
      <c r="D55" s="35" t="s">
        <v>34</v>
      </c>
      <c r="E55" s="31">
        <v>66</v>
      </c>
      <c r="F55" s="31">
        <v>12.48</v>
      </c>
      <c r="G55" s="32">
        <f t="shared" si="6"/>
        <v>823.68</v>
      </c>
      <c r="H55" s="3"/>
      <c r="I55" s="34">
        <f t="shared" si="7"/>
        <v>0</v>
      </c>
    </row>
    <row r="56" spans="1:9" x14ac:dyDescent="0.3">
      <c r="A56" s="29"/>
      <c r="B56" s="29" t="s">
        <v>81</v>
      </c>
      <c r="C56" s="29" t="s">
        <v>131</v>
      </c>
      <c r="D56" s="35" t="s">
        <v>34</v>
      </c>
      <c r="E56" s="31">
        <v>127.44</v>
      </c>
      <c r="F56" s="31">
        <v>17.89</v>
      </c>
      <c r="G56" s="32">
        <f t="shared" si="6"/>
        <v>2279.9</v>
      </c>
      <c r="H56" s="3"/>
      <c r="I56" s="34">
        <f t="shared" si="7"/>
        <v>0</v>
      </c>
    </row>
    <row r="57" spans="1:9" x14ac:dyDescent="0.3">
      <c r="A57" s="29"/>
      <c r="B57" s="29" t="s">
        <v>82</v>
      </c>
      <c r="C57" s="29" t="s">
        <v>132</v>
      </c>
      <c r="D57" s="35" t="s">
        <v>34</v>
      </c>
      <c r="E57" s="31">
        <v>127.44</v>
      </c>
      <c r="F57" s="31">
        <v>6.75</v>
      </c>
      <c r="G57" s="32">
        <f t="shared" si="6"/>
        <v>860.22</v>
      </c>
      <c r="H57" s="3"/>
      <c r="I57" s="34">
        <f t="shared" si="7"/>
        <v>0</v>
      </c>
    </row>
    <row r="58" spans="1:9" x14ac:dyDescent="0.3">
      <c r="A58" s="29"/>
      <c r="B58" s="29" t="s">
        <v>83</v>
      </c>
      <c r="C58" s="29" t="s">
        <v>133</v>
      </c>
      <c r="D58" s="35" t="s">
        <v>36</v>
      </c>
      <c r="E58" s="31">
        <v>1</v>
      </c>
      <c r="F58" s="31">
        <v>113.68</v>
      </c>
      <c r="G58" s="32">
        <f t="shared" si="6"/>
        <v>113.68</v>
      </c>
      <c r="H58" s="3"/>
      <c r="I58" s="34">
        <f t="shared" si="7"/>
        <v>0</v>
      </c>
    </row>
    <row r="59" spans="1:9" ht="13.8" customHeight="1" x14ac:dyDescent="0.3">
      <c r="A59" s="29"/>
      <c r="B59" s="29" t="s">
        <v>84</v>
      </c>
      <c r="C59" s="29" t="s">
        <v>134</v>
      </c>
      <c r="D59" s="35" t="s">
        <v>34</v>
      </c>
      <c r="E59" s="31">
        <v>127.44</v>
      </c>
      <c r="F59" s="31">
        <v>19.559999999999999</v>
      </c>
      <c r="G59" s="32">
        <f t="shared" si="6"/>
        <v>2492.73</v>
      </c>
      <c r="H59" s="3"/>
      <c r="I59" s="34">
        <f t="shared" si="7"/>
        <v>0</v>
      </c>
    </row>
    <row r="60" spans="1:9" x14ac:dyDescent="0.3">
      <c r="A60" s="29"/>
      <c r="B60" s="29" t="s">
        <v>85</v>
      </c>
      <c r="C60" s="29" t="s">
        <v>135</v>
      </c>
      <c r="D60" s="35" t="s">
        <v>36</v>
      </c>
      <c r="E60" s="31">
        <v>1</v>
      </c>
      <c r="F60" s="31">
        <v>312.95999999999998</v>
      </c>
      <c r="G60" s="32">
        <f t="shared" si="6"/>
        <v>312.95999999999998</v>
      </c>
      <c r="H60" s="3"/>
      <c r="I60" s="34">
        <f t="shared" si="7"/>
        <v>0</v>
      </c>
    </row>
    <row r="61" spans="1:9" x14ac:dyDescent="0.3">
      <c r="A61" s="29" t="s">
        <v>30</v>
      </c>
      <c r="B61" s="29"/>
      <c r="C61" s="29" t="s">
        <v>86</v>
      </c>
      <c r="D61" s="35"/>
      <c r="E61" s="31"/>
      <c r="F61" s="31"/>
      <c r="G61" s="32"/>
      <c r="H61" s="33"/>
      <c r="I61" s="34"/>
    </row>
    <row r="62" spans="1:9" x14ac:dyDescent="0.3">
      <c r="A62" s="29" t="s">
        <v>87</v>
      </c>
      <c r="B62" s="29"/>
      <c r="C62" s="29" t="s">
        <v>88</v>
      </c>
      <c r="D62" s="35"/>
      <c r="E62" s="31"/>
      <c r="F62" s="31"/>
      <c r="G62" s="32"/>
      <c r="H62" s="33"/>
      <c r="I62" s="34"/>
    </row>
    <row r="63" spans="1:9" x14ac:dyDescent="0.3">
      <c r="A63" s="29"/>
      <c r="B63" s="29" t="s">
        <v>145</v>
      </c>
      <c r="C63" s="29" t="s">
        <v>146</v>
      </c>
      <c r="D63" s="35" t="s">
        <v>36</v>
      </c>
      <c r="E63" s="31">
        <v>1</v>
      </c>
      <c r="F63" s="31">
        <v>1203.83</v>
      </c>
      <c r="G63" s="32">
        <f t="shared" si="2"/>
        <v>1203.83</v>
      </c>
      <c r="H63" s="3"/>
      <c r="I63" s="34">
        <f t="shared" si="3"/>
        <v>0</v>
      </c>
    </row>
    <row r="64" spans="1:9" x14ac:dyDescent="0.3">
      <c r="A64" s="29" t="s">
        <v>89</v>
      </c>
      <c r="B64" s="29"/>
      <c r="C64" s="29" t="s">
        <v>90</v>
      </c>
      <c r="D64" s="35"/>
      <c r="E64" s="31"/>
      <c r="F64" s="31"/>
      <c r="G64" s="32"/>
      <c r="H64" s="33"/>
      <c r="I64" s="34"/>
    </row>
    <row r="65" spans="1:9" x14ac:dyDescent="0.3">
      <c r="A65" s="29"/>
      <c r="B65" s="29" t="s">
        <v>147</v>
      </c>
      <c r="C65" s="29" t="s">
        <v>148</v>
      </c>
      <c r="D65" s="35" t="s">
        <v>37</v>
      </c>
      <c r="E65" s="31">
        <v>200</v>
      </c>
      <c r="F65" s="31">
        <v>2.5</v>
      </c>
      <c r="G65" s="32">
        <f t="shared" si="2"/>
        <v>500</v>
      </c>
      <c r="H65" s="3"/>
      <c r="I65" s="34">
        <f t="shared" si="3"/>
        <v>0</v>
      </c>
    </row>
    <row r="66" spans="1:9" x14ac:dyDescent="0.3">
      <c r="B66" s="29" t="s">
        <v>149</v>
      </c>
      <c r="C66" s="29" t="s">
        <v>150</v>
      </c>
      <c r="D66" s="35" t="s">
        <v>37</v>
      </c>
      <c r="E66" s="31">
        <v>200</v>
      </c>
      <c r="F66" s="31">
        <v>2.27</v>
      </c>
      <c r="G66" s="32">
        <f t="shared" si="2"/>
        <v>454</v>
      </c>
      <c r="H66" s="3"/>
      <c r="I66" s="34">
        <f t="shared" ref="I66:I69" si="8">ROUND(E66*H66,2)</f>
        <v>0</v>
      </c>
    </row>
    <row r="67" spans="1:9" x14ac:dyDescent="0.3">
      <c r="B67" s="29" t="s">
        <v>151</v>
      </c>
      <c r="C67" s="29" t="s">
        <v>152</v>
      </c>
      <c r="D67" s="35" t="s">
        <v>37</v>
      </c>
      <c r="E67" s="31">
        <v>150</v>
      </c>
      <c r="F67" s="31">
        <v>2.85</v>
      </c>
      <c r="G67" s="32">
        <f t="shared" si="2"/>
        <v>427.5</v>
      </c>
      <c r="H67" s="3"/>
      <c r="I67" s="34">
        <f t="shared" si="8"/>
        <v>0</v>
      </c>
    </row>
    <row r="68" spans="1:9" x14ac:dyDescent="0.3">
      <c r="B68" s="29" t="s">
        <v>153</v>
      </c>
      <c r="C68" s="29" t="s">
        <v>154</v>
      </c>
      <c r="D68" s="35" t="s">
        <v>36</v>
      </c>
      <c r="E68" s="31">
        <v>20</v>
      </c>
      <c r="F68" s="31">
        <v>6.48</v>
      </c>
      <c r="G68" s="32">
        <f t="shared" si="2"/>
        <v>129.6</v>
      </c>
      <c r="H68" s="3"/>
      <c r="I68" s="34">
        <f t="shared" si="8"/>
        <v>0</v>
      </c>
    </row>
    <row r="69" spans="1:9" x14ac:dyDescent="0.3">
      <c r="B69" s="29" t="s">
        <v>155</v>
      </c>
      <c r="C69" s="29" t="s">
        <v>156</v>
      </c>
      <c r="D69" s="35" t="s">
        <v>36</v>
      </c>
      <c r="E69" s="31">
        <v>6</v>
      </c>
      <c r="F69" s="31">
        <v>43.8</v>
      </c>
      <c r="G69" s="32">
        <f t="shared" si="2"/>
        <v>262.8</v>
      </c>
      <c r="H69" s="3"/>
      <c r="I69" s="34">
        <f t="shared" si="8"/>
        <v>0</v>
      </c>
    </row>
    <row r="70" spans="1:9" x14ac:dyDescent="0.3">
      <c r="A70" s="29" t="s">
        <v>157</v>
      </c>
      <c r="B70" s="29"/>
      <c r="C70" s="29" t="s">
        <v>168</v>
      </c>
      <c r="D70" s="35"/>
      <c r="E70" s="31"/>
      <c r="F70" s="31"/>
      <c r="G70" s="32"/>
      <c r="H70" s="33"/>
      <c r="I70" s="34"/>
    </row>
    <row r="71" spans="1:9" x14ac:dyDescent="0.3">
      <c r="A71" s="29"/>
      <c r="B71" s="29" t="s">
        <v>158</v>
      </c>
      <c r="C71" s="29" t="s">
        <v>159</v>
      </c>
      <c r="D71" s="30" t="s">
        <v>37</v>
      </c>
      <c r="E71" s="31">
        <v>600</v>
      </c>
      <c r="F71" s="31">
        <v>1.41</v>
      </c>
      <c r="G71" s="32">
        <f t="shared" ref="G71:G83" si="9">ROUND(E71*F71,2)</f>
        <v>846</v>
      </c>
      <c r="H71" s="3"/>
      <c r="I71" s="34">
        <f t="shared" ref="I71:I84" si="10">ROUND(E71*H71,2)</f>
        <v>0</v>
      </c>
    </row>
    <row r="72" spans="1:9" x14ac:dyDescent="0.3">
      <c r="A72" s="29"/>
      <c r="B72" s="29" t="s">
        <v>160</v>
      </c>
      <c r="C72" s="29" t="s">
        <v>161</v>
      </c>
      <c r="D72" s="30" t="s">
        <v>37</v>
      </c>
      <c r="E72" s="31">
        <v>600</v>
      </c>
      <c r="F72" s="31">
        <v>1.7</v>
      </c>
      <c r="G72" s="32">
        <f t="shared" si="9"/>
        <v>1020</v>
      </c>
      <c r="H72" s="3"/>
      <c r="I72" s="34">
        <f t="shared" si="10"/>
        <v>0</v>
      </c>
    </row>
    <row r="73" spans="1:9" x14ac:dyDescent="0.3">
      <c r="A73" s="29"/>
      <c r="B73" s="29" t="s">
        <v>162</v>
      </c>
      <c r="C73" s="29" t="s">
        <v>163</v>
      </c>
      <c r="D73" s="30" t="s">
        <v>37</v>
      </c>
      <c r="E73" s="31">
        <v>50</v>
      </c>
      <c r="F73" s="31">
        <v>2.0499999999999998</v>
      </c>
      <c r="G73" s="32">
        <f t="shared" si="9"/>
        <v>102.5</v>
      </c>
      <c r="H73" s="3"/>
      <c r="I73" s="34">
        <f t="shared" si="10"/>
        <v>0</v>
      </c>
    </row>
    <row r="74" spans="1:9" x14ac:dyDescent="0.3">
      <c r="A74" s="29"/>
      <c r="B74" s="29" t="s">
        <v>164</v>
      </c>
      <c r="C74" s="29" t="s">
        <v>165</v>
      </c>
      <c r="D74" s="30" t="s">
        <v>37</v>
      </c>
      <c r="E74" s="31">
        <v>50</v>
      </c>
      <c r="F74" s="31">
        <v>4.2</v>
      </c>
      <c r="G74" s="32">
        <f t="shared" si="9"/>
        <v>210</v>
      </c>
      <c r="H74" s="3"/>
      <c r="I74" s="34">
        <f t="shared" si="10"/>
        <v>0</v>
      </c>
    </row>
    <row r="75" spans="1:9" x14ac:dyDescent="0.3">
      <c r="A75" s="29"/>
      <c r="B75" s="29" t="s">
        <v>166</v>
      </c>
      <c r="C75" s="29" t="s">
        <v>167</v>
      </c>
      <c r="D75" s="30" t="s">
        <v>37</v>
      </c>
      <c r="E75" s="31">
        <v>150</v>
      </c>
      <c r="F75" s="31">
        <v>17.739999999999998</v>
      </c>
      <c r="G75" s="32">
        <f t="shared" si="9"/>
        <v>2661</v>
      </c>
      <c r="H75" s="3"/>
      <c r="I75" s="34">
        <f t="shared" si="10"/>
        <v>0</v>
      </c>
    </row>
    <row r="76" spans="1:9" x14ac:dyDescent="0.3">
      <c r="A76" s="29" t="s">
        <v>176</v>
      </c>
      <c r="B76" s="29"/>
      <c r="C76" s="29" t="s">
        <v>169</v>
      </c>
      <c r="D76" s="35"/>
      <c r="E76" s="31"/>
      <c r="F76" s="31"/>
      <c r="G76" s="32"/>
      <c r="H76" s="33"/>
      <c r="I76" s="34"/>
    </row>
    <row r="77" spans="1:9" x14ac:dyDescent="0.3">
      <c r="A77" s="29"/>
      <c r="B77" s="29" t="s">
        <v>170</v>
      </c>
      <c r="C77" s="29" t="s">
        <v>171</v>
      </c>
      <c r="D77" s="30" t="s">
        <v>36</v>
      </c>
      <c r="E77" s="31">
        <v>1</v>
      </c>
      <c r="F77" s="31">
        <v>1560</v>
      </c>
      <c r="G77" s="32">
        <f t="shared" si="9"/>
        <v>1560</v>
      </c>
      <c r="H77" s="3"/>
      <c r="I77" s="34">
        <f t="shared" si="10"/>
        <v>0</v>
      </c>
    </row>
    <row r="78" spans="1:9" x14ac:dyDescent="0.3">
      <c r="A78" s="29"/>
      <c r="B78" s="29" t="s">
        <v>172</v>
      </c>
      <c r="C78" s="29" t="s">
        <v>173</v>
      </c>
      <c r="D78" s="30" t="s">
        <v>36</v>
      </c>
      <c r="E78" s="31">
        <v>1</v>
      </c>
      <c r="F78" s="31">
        <v>554.29999999999995</v>
      </c>
      <c r="G78" s="32">
        <f t="shared" si="9"/>
        <v>554.29999999999995</v>
      </c>
      <c r="H78" s="3"/>
      <c r="I78" s="34">
        <f t="shared" si="10"/>
        <v>0</v>
      </c>
    </row>
    <row r="79" spans="1:9" x14ac:dyDescent="0.3">
      <c r="A79" s="29"/>
      <c r="B79" s="29" t="s">
        <v>174</v>
      </c>
      <c r="C79" s="29" t="s">
        <v>175</v>
      </c>
      <c r="D79" s="30" t="s">
        <v>36</v>
      </c>
      <c r="E79" s="31">
        <v>1</v>
      </c>
      <c r="F79" s="31">
        <v>196.57</v>
      </c>
      <c r="G79" s="32">
        <f t="shared" si="9"/>
        <v>196.57</v>
      </c>
      <c r="H79" s="3"/>
      <c r="I79" s="34">
        <f t="shared" si="10"/>
        <v>0</v>
      </c>
    </row>
    <row r="80" spans="1:9" x14ac:dyDescent="0.3">
      <c r="A80" s="29" t="s">
        <v>177</v>
      </c>
      <c r="B80" s="29"/>
      <c r="C80" s="29" t="s">
        <v>178</v>
      </c>
      <c r="D80" s="35"/>
      <c r="E80" s="31"/>
      <c r="F80" s="31"/>
      <c r="G80" s="32"/>
      <c r="H80" s="33"/>
      <c r="I80" s="34"/>
    </row>
    <row r="81" spans="1:9" x14ac:dyDescent="0.3">
      <c r="A81" s="29"/>
      <c r="B81" s="29" t="s">
        <v>188</v>
      </c>
      <c r="C81" s="29" t="s">
        <v>179</v>
      </c>
      <c r="D81" s="30" t="s">
        <v>36</v>
      </c>
      <c r="E81" s="31">
        <v>16</v>
      </c>
      <c r="F81" s="31">
        <v>286.93</v>
      </c>
      <c r="G81" s="32">
        <f t="shared" si="9"/>
        <v>4590.88</v>
      </c>
      <c r="H81" s="3"/>
      <c r="I81" s="34">
        <f t="shared" si="10"/>
        <v>0</v>
      </c>
    </row>
    <row r="82" spans="1:9" x14ac:dyDescent="0.3">
      <c r="A82" s="29"/>
      <c r="B82" s="29" t="s">
        <v>189</v>
      </c>
      <c r="C82" s="29" t="s">
        <v>180</v>
      </c>
      <c r="D82" s="30" t="s">
        <v>36</v>
      </c>
      <c r="E82" s="31">
        <v>3</v>
      </c>
      <c r="F82" s="31">
        <v>199.96</v>
      </c>
      <c r="G82" s="32">
        <f t="shared" si="9"/>
        <v>599.88</v>
      </c>
      <c r="H82" s="3"/>
      <c r="I82" s="34">
        <f t="shared" si="10"/>
        <v>0</v>
      </c>
    </row>
    <row r="83" spans="1:9" x14ac:dyDescent="0.3">
      <c r="A83" s="29"/>
      <c r="B83" s="29" t="s">
        <v>190</v>
      </c>
      <c r="C83" s="29" t="s">
        <v>181</v>
      </c>
      <c r="D83" s="30" t="s">
        <v>36</v>
      </c>
      <c r="E83" s="31">
        <v>16</v>
      </c>
      <c r="F83" s="31">
        <v>75</v>
      </c>
      <c r="G83" s="32">
        <f t="shared" si="9"/>
        <v>1200</v>
      </c>
      <c r="H83" s="3"/>
      <c r="I83" s="34">
        <f t="shared" si="10"/>
        <v>0</v>
      </c>
    </row>
    <row r="84" spans="1:9" x14ac:dyDescent="0.3">
      <c r="A84" s="29"/>
      <c r="B84" s="29" t="s">
        <v>191</v>
      </c>
      <c r="C84" s="29" t="s">
        <v>182</v>
      </c>
      <c r="D84" s="30" t="s">
        <v>36</v>
      </c>
      <c r="E84" s="31">
        <v>5</v>
      </c>
      <c r="F84" s="31">
        <v>74.510000000000005</v>
      </c>
      <c r="G84" s="32">
        <f t="shared" ref="G84:G101" si="11">ROUND(E84*F84,2)</f>
        <v>372.55</v>
      </c>
      <c r="H84" s="3"/>
      <c r="I84" s="34">
        <f t="shared" si="10"/>
        <v>0</v>
      </c>
    </row>
    <row r="85" spans="1:9" x14ac:dyDescent="0.3">
      <c r="A85" s="29"/>
      <c r="B85" s="29" t="s">
        <v>192</v>
      </c>
      <c r="C85" s="29" t="s">
        <v>183</v>
      </c>
      <c r="D85" s="30" t="s">
        <v>36</v>
      </c>
      <c r="E85" s="31">
        <v>6</v>
      </c>
      <c r="F85" s="31">
        <v>50.33</v>
      </c>
      <c r="G85" s="32">
        <f t="shared" si="11"/>
        <v>301.98</v>
      </c>
      <c r="H85" s="3"/>
      <c r="I85" s="34">
        <f t="shared" ref="I85:I102" si="12">ROUND(E85*H85,2)</f>
        <v>0</v>
      </c>
    </row>
    <row r="86" spans="1:9" x14ac:dyDescent="0.3">
      <c r="A86" s="29"/>
      <c r="B86" s="29" t="s">
        <v>193</v>
      </c>
      <c r="C86" s="29" t="s">
        <v>184</v>
      </c>
      <c r="D86" s="30" t="s">
        <v>36</v>
      </c>
      <c r="E86" s="31">
        <v>1</v>
      </c>
      <c r="F86" s="31">
        <v>40.01</v>
      </c>
      <c r="G86" s="32">
        <f t="shared" si="11"/>
        <v>40.01</v>
      </c>
      <c r="H86" s="3"/>
      <c r="I86" s="34">
        <f t="shared" si="12"/>
        <v>0</v>
      </c>
    </row>
    <row r="87" spans="1:9" x14ac:dyDescent="0.3">
      <c r="A87" s="29"/>
      <c r="B87" s="29" t="s">
        <v>194</v>
      </c>
      <c r="C87" s="29" t="s">
        <v>185</v>
      </c>
      <c r="D87" s="30" t="s">
        <v>36</v>
      </c>
      <c r="E87" s="31">
        <v>14</v>
      </c>
      <c r="F87" s="31">
        <v>44.95</v>
      </c>
      <c r="G87" s="32">
        <f t="shared" si="11"/>
        <v>629.29999999999995</v>
      </c>
      <c r="H87" s="3"/>
      <c r="I87" s="34">
        <f t="shared" si="12"/>
        <v>0</v>
      </c>
    </row>
    <row r="88" spans="1:9" x14ac:dyDescent="0.3">
      <c r="A88" s="29"/>
      <c r="B88" s="29" t="s">
        <v>195</v>
      </c>
      <c r="C88" s="29" t="s">
        <v>186</v>
      </c>
      <c r="D88" s="30" t="s">
        <v>36</v>
      </c>
      <c r="E88" s="31">
        <v>8</v>
      </c>
      <c r="F88" s="31">
        <v>77.23</v>
      </c>
      <c r="G88" s="32">
        <f t="shared" si="11"/>
        <v>617.84</v>
      </c>
      <c r="H88" s="3"/>
      <c r="I88" s="34">
        <f t="shared" si="12"/>
        <v>0</v>
      </c>
    </row>
    <row r="89" spans="1:9" x14ac:dyDescent="0.3">
      <c r="A89" s="29"/>
      <c r="B89" s="29" t="s">
        <v>196</v>
      </c>
      <c r="C89" s="29" t="s">
        <v>187</v>
      </c>
      <c r="D89" s="30" t="s">
        <v>36</v>
      </c>
      <c r="E89" s="31">
        <v>3</v>
      </c>
      <c r="F89" s="31">
        <v>185</v>
      </c>
      <c r="G89" s="32">
        <f t="shared" si="11"/>
        <v>555</v>
      </c>
      <c r="H89" s="3"/>
      <c r="I89" s="34">
        <f t="shared" si="12"/>
        <v>0</v>
      </c>
    </row>
    <row r="90" spans="1:9" x14ac:dyDescent="0.3">
      <c r="A90" s="29" t="s">
        <v>198</v>
      </c>
      <c r="B90" s="29"/>
      <c r="C90" s="29" t="s">
        <v>197</v>
      </c>
      <c r="D90" s="35"/>
      <c r="E90" s="31"/>
      <c r="F90" s="31"/>
      <c r="G90" s="32"/>
      <c r="H90" s="33"/>
      <c r="I90" s="34"/>
    </row>
    <row r="91" spans="1:9" x14ac:dyDescent="0.3">
      <c r="A91" s="29"/>
      <c r="B91" s="29" t="s">
        <v>199</v>
      </c>
      <c r="C91" s="29" t="s">
        <v>200</v>
      </c>
      <c r="D91" s="30" t="s">
        <v>36</v>
      </c>
      <c r="E91" s="31">
        <v>1</v>
      </c>
      <c r="F91" s="31">
        <v>933.71</v>
      </c>
      <c r="G91" s="32">
        <f t="shared" si="11"/>
        <v>933.71</v>
      </c>
      <c r="H91" s="3"/>
      <c r="I91" s="34">
        <f t="shared" si="12"/>
        <v>0</v>
      </c>
    </row>
    <row r="92" spans="1:9" x14ac:dyDescent="0.3">
      <c r="A92" s="29" t="s">
        <v>201</v>
      </c>
      <c r="B92" s="29"/>
      <c r="C92" s="29" t="s">
        <v>202</v>
      </c>
      <c r="D92" s="35"/>
      <c r="E92" s="31"/>
      <c r="F92" s="31"/>
      <c r="G92" s="32"/>
      <c r="H92" s="33"/>
      <c r="I92" s="34"/>
    </row>
    <row r="93" spans="1:9" x14ac:dyDescent="0.3">
      <c r="A93" s="29"/>
      <c r="B93" s="29" t="s">
        <v>203</v>
      </c>
      <c r="C93" s="29" t="s">
        <v>204</v>
      </c>
      <c r="D93" s="30" t="s">
        <v>36</v>
      </c>
      <c r="E93" s="31">
        <v>1</v>
      </c>
      <c r="F93" s="31">
        <v>399.59</v>
      </c>
      <c r="G93" s="32">
        <f t="shared" si="11"/>
        <v>399.59</v>
      </c>
      <c r="H93" s="3"/>
      <c r="I93" s="34">
        <f t="shared" si="12"/>
        <v>0</v>
      </c>
    </row>
    <row r="94" spans="1:9" x14ac:dyDescent="0.3">
      <c r="A94" s="29" t="s">
        <v>39</v>
      </c>
      <c r="B94" s="29"/>
      <c r="C94" s="29" t="s">
        <v>205</v>
      </c>
      <c r="D94" s="35"/>
      <c r="E94" s="31"/>
      <c r="F94" s="31"/>
      <c r="G94" s="32"/>
      <c r="H94" s="33"/>
      <c r="I94" s="34"/>
    </row>
    <row r="95" spans="1:9" x14ac:dyDescent="0.3">
      <c r="A95" s="29" t="s">
        <v>207</v>
      </c>
      <c r="B95" s="29"/>
      <c r="C95" s="29" t="s">
        <v>206</v>
      </c>
      <c r="D95" s="35"/>
      <c r="E95" s="31"/>
      <c r="F95" s="31"/>
      <c r="G95" s="32"/>
      <c r="H95" s="33"/>
      <c r="I95" s="34"/>
    </row>
    <row r="96" spans="1:9" x14ac:dyDescent="0.3">
      <c r="A96" s="29"/>
      <c r="B96" s="29" t="s">
        <v>208</v>
      </c>
      <c r="C96" s="29" t="s">
        <v>209</v>
      </c>
      <c r="D96" s="35" t="s">
        <v>37</v>
      </c>
      <c r="E96" s="31">
        <v>175</v>
      </c>
      <c r="F96" s="31">
        <v>7.36</v>
      </c>
      <c r="G96" s="32">
        <f t="shared" si="11"/>
        <v>1288</v>
      </c>
      <c r="H96" s="3"/>
      <c r="I96" s="34">
        <f t="shared" si="12"/>
        <v>0</v>
      </c>
    </row>
    <row r="97" spans="1:9" x14ac:dyDescent="0.3">
      <c r="A97" s="29"/>
      <c r="B97" s="29" t="s">
        <v>210</v>
      </c>
      <c r="C97" s="29" t="s">
        <v>211</v>
      </c>
      <c r="D97" s="35" t="s">
        <v>37</v>
      </c>
      <c r="E97" s="31">
        <v>175</v>
      </c>
      <c r="F97" s="31">
        <v>8.17</v>
      </c>
      <c r="G97" s="32">
        <f t="shared" si="11"/>
        <v>1429.75</v>
      </c>
      <c r="H97" s="3"/>
      <c r="I97" s="34">
        <f t="shared" si="12"/>
        <v>0</v>
      </c>
    </row>
    <row r="98" spans="1:9" x14ac:dyDescent="0.3">
      <c r="A98" s="29"/>
      <c r="B98" s="29" t="s">
        <v>212</v>
      </c>
      <c r="C98" s="29" t="s">
        <v>213</v>
      </c>
      <c r="D98" s="35" t="s">
        <v>36</v>
      </c>
      <c r="E98" s="31">
        <v>10</v>
      </c>
      <c r="F98" s="31">
        <v>175.02</v>
      </c>
      <c r="G98" s="32">
        <f t="shared" si="11"/>
        <v>1750.2</v>
      </c>
      <c r="H98" s="3"/>
      <c r="I98" s="34">
        <f t="shared" si="12"/>
        <v>0</v>
      </c>
    </row>
    <row r="99" spans="1:9" x14ac:dyDescent="0.3">
      <c r="A99" s="29"/>
      <c r="B99" s="29" t="s">
        <v>214</v>
      </c>
      <c r="C99" s="29" t="s">
        <v>215</v>
      </c>
      <c r="D99" s="35" t="s">
        <v>36</v>
      </c>
      <c r="E99" s="31">
        <v>2</v>
      </c>
      <c r="F99" s="31">
        <v>76.78</v>
      </c>
      <c r="G99" s="32">
        <f t="shared" si="11"/>
        <v>153.56</v>
      </c>
      <c r="H99" s="3"/>
      <c r="I99" s="34">
        <f t="shared" si="12"/>
        <v>0</v>
      </c>
    </row>
    <row r="100" spans="1:9" x14ac:dyDescent="0.3">
      <c r="A100" s="29"/>
      <c r="B100" s="29" t="s">
        <v>216</v>
      </c>
      <c r="C100" s="29" t="s">
        <v>217</v>
      </c>
      <c r="D100" s="35" t="s">
        <v>36</v>
      </c>
      <c r="E100" s="31">
        <v>2</v>
      </c>
      <c r="F100" s="31">
        <v>108.68</v>
      </c>
      <c r="G100" s="32">
        <f t="shared" si="11"/>
        <v>217.36</v>
      </c>
      <c r="H100" s="3"/>
      <c r="I100" s="34">
        <f t="shared" si="12"/>
        <v>0</v>
      </c>
    </row>
    <row r="101" spans="1:9" x14ac:dyDescent="0.3">
      <c r="A101" s="29"/>
      <c r="B101" s="29" t="s">
        <v>218</v>
      </c>
      <c r="C101" s="29" t="s">
        <v>219</v>
      </c>
      <c r="D101" s="35" t="s">
        <v>36</v>
      </c>
      <c r="E101" s="31">
        <v>1</v>
      </c>
      <c r="F101" s="31">
        <v>101.46</v>
      </c>
      <c r="G101" s="32">
        <f t="shared" si="11"/>
        <v>101.46</v>
      </c>
      <c r="H101" s="3"/>
      <c r="I101" s="34">
        <f t="shared" si="12"/>
        <v>0</v>
      </c>
    </row>
    <row r="102" spans="1:9" x14ac:dyDescent="0.3">
      <c r="A102" s="29"/>
      <c r="B102" s="29" t="s">
        <v>220</v>
      </c>
      <c r="C102" s="29" t="s">
        <v>221</v>
      </c>
      <c r="D102" s="35" t="s">
        <v>36</v>
      </c>
      <c r="E102" s="31">
        <v>2</v>
      </c>
      <c r="F102" s="31">
        <v>168.47</v>
      </c>
      <c r="G102" s="32">
        <f>ROUND(E102*F102,2)</f>
        <v>336.94</v>
      </c>
      <c r="H102" s="3"/>
      <c r="I102" s="34">
        <f t="shared" si="12"/>
        <v>0</v>
      </c>
    </row>
    <row r="103" spans="1:9" x14ac:dyDescent="0.3">
      <c r="B103" s="29" t="s">
        <v>222</v>
      </c>
      <c r="C103" s="29" t="s">
        <v>223</v>
      </c>
      <c r="D103" s="35" t="s">
        <v>36</v>
      </c>
      <c r="E103" s="31">
        <v>1</v>
      </c>
      <c r="F103" s="31">
        <v>1139.2</v>
      </c>
      <c r="G103" s="32">
        <f t="shared" ref="G103:G106" si="13">ROUND(E103*F103,2)</f>
        <v>1139.2</v>
      </c>
      <c r="H103" s="3"/>
      <c r="I103" s="34">
        <f t="shared" ref="I103:I107" si="14">ROUND(E103*H103,2)</f>
        <v>0</v>
      </c>
    </row>
    <row r="104" spans="1:9" x14ac:dyDescent="0.3">
      <c r="B104" s="29" t="s">
        <v>224</v>
      </c>
      <c r="C104" s="29" t="s">
        <v>225</v>
      </c>
      <c r="D104" s="35" t="s">
        <v>36</v>
      </c>
      <c r="E104" s="31">
        <v>1</v>
      </c>
      <c r="F104" s="31">
        <v>1322.16</v>
      </c>
      <c r="G104" s="32">
        <f t="shared" si="13"/>
        <v>1322.16</v>
      </c>
      <c r="H104" s="3"/>
      <c r="I104" s="34">
        <f t="shared" si="14"/>
        <v>0</v>
      </c>
    </row>
    <row r="105" spans="1:9" x14ac:dyDescent="0.3">
      <c r="A105" s="29" t="s">
        <v>241</v>
      </c>
      <c r="B105" s="29"/>
      <c r="C105" s="29" t="s">
        <v>226</v>
      </c>
      <c r="D105" s="35"/>
      <c r="E105" s="31"/>
      <c r="F105" s="31"/>
      <c r="G105" s="32"/>
      <c r="H105" s="33"/>
      <c r="I105" s="34"/>
    </row>
    <row r="106" spans="1:9" x14ac:dyDescent="0.3">
      <c r="B106" s="29" t="s">
        <v>227</v>
      </c>
      <c r="C106" s="29" t="s">
        <v>228</v>
      </c>
      <c r="D106" s="35" t="s">
        <v>37</v>
      </c>
      <c r="E106" s="31">
        <v>125</v>
      </c>
      <c r="F106" s="31">
        <v>5.51</v>
      </c>
      <c r="G106" s="32">
        <f t="shared" si="13"/>
        <v>688.75</v>
      </c>
      <c r="H106" s="3"/>
      <c r="I106" s="34">
        <f t="shared" si="14"/>
        <v>0</v>
      </c>
    </row>
    <row r="107" spans="1:9" x14ac:dyDescent="0.3">
      <c r="B107" s="29" t="s">
        <v>229</v>
      </c>
      <c r="C107" s="29" t="s">
        <v>230</v>
      </c>
      <c r="D107" s="35" t="s">
        <v>36</v>
      </c>
      <c r="E107" s="31">
        <v>2</v>
      </c>
      <c r="F107" s="31">
        <v>527.09</v>
      </c>
      <c r="G107" s="32">
        <f>ROUND(E107*F107,2)</f>
        <v>1054.18</v>
      </c>
      <c r="H107" s="3"/>
      <c r="I107" s="34">
        <f t="shared" si="14"/>
        <v>0</v>
      </c>
    </row>
    <row r="108" spans="1:9" x14ac:dyDescent="0.3">
      <c r="A108" s="29"/>
      <c r="B108" s="29" t="s">
        <v>231</v>
      </c>
      <c r="C108" s="29" t="s">
        <v>232</v>
      </c>
      <c r="D108" s="35" t="s">
        <v>37</v>
      </c>
      <c r="E108" s="31">
        <v>65</v>
      </c>
      <c r="F108" s="31">
        <v>79.319999999999993</v>
      </c>
      <c r="G108" s="32">
        <f>ROUND(E108*F108,2)</f>
        <v>5155.8</v>
      </c>
      <c r="H108" s="3"/>
      <c r="I108" s="34">
        <f t="shared" ref="I108:I130" si="15">ROUND(E108*H108,2)</f>
        <v>0</v>
      </c>
    </row>
    <row r="109" spans="1:9" x14ac:dyDescent="0.3">
      <c r="A109" s="29"/>
      <c r="B109" s="29" t="s">
        <v>233</v>
      </c>
      <c r="C109" s="29" t="s">
        <v>234</v>
      </c>
      <c r="D109" s="35" t="s">
        <v>36</v>
      </c>
      <c r="E109" s="31">
        <v>8</v>
      </c>
      <c r="F109" s="31">
        <v>234.46</v>
      </c>
      <c r="G109" s="32">
        <f t="shared" ref="G109:G129" si="16">ROUND(E109*F109,2)</f>
        <v>1875.68</v>
      </c>
      <c r="H109" s="3"/>
      <c r="I109" s="34">
        <f t="shared" si="15"/>
        <v>0</v>
      </c>
    </row>
    <row r="110" spans="1:9" x14ac:dyDescent="0.3">
      <c r="A110" s="29"/>
      <c r="B110" s="29" t="s">
        <v>235</v>
      </c>
      <c r="C110" s="29" t="s">
        <v>236</v>
      </c>
      <c r="D110" s="35" t="s">
        <v>36</v>
      </c>
      <c r="E110" s="31">
        <v>1</v>
      </c>
      <c r="F110" s="31">
        <v>176.35</v>
      </c>
      <c r="G110" s="32">
        <f t="shared" si="16"/>
        <v>176.35</v>
      </c>
      <c r="H110" s="3"/>
      <c r="I110" s="34">
        <f t="shared" si="15"/>
        <v>0</v>
      </c>
    </row>
    <row r="111" spans="1:9" x14ac:dyDescent="0.3">
      <c r="A111" s="29"/>
      <c r="B111" s="29" t="s">
        <v>237</v>
      </c>
      <c r="C111" s="29" t="s">
        <v>238</v>
      </c>
      <c r="D111" s="35" t="s">
        <v>36</v>
      </c>
      <c r="E111" s="31">
        <v>10</v>
      </c>
      <c r="F111" s="31">
        <v>13.77</v>
      </c>
      <c r="G111" s="32">
        <f t="shared" si="16"/>
        <v>137.69999999999999</v>
      </c>
      <c r="H111" s="3"/>
      <c r="I111" s="34">
        <f t="shared" si="15"/>
        <v>0</v>
      </c>
    </row>
    <row r="112" spans="1:9" x14ac:dyDescent="0.3">
      <c r="A112" s="29"/>
      <c r="B112" s="29" t="s">
        <v>239</v>
      </c>
      <c r="C112" s="29" t="s">
        <v>240</v>
      </c>
      <c r="D112" s="35" t="s">
        <v>36</v>
      </c>
      <c r="E112" s="31">
        <v>1</v>
      </c>
      <c r="F112" s="31">
        <v>440.72</v>
      </c>
      <c r="G112" s="32">
        <f t="shared" si="16"/>
        <v>440.72</v>
      </c>
      <c r="H112" s="3"/>
      <c r="I112" s="34">
        <f t="shared" si="15"/>
        <v>0</v>
      </c>
    </row>
    <row r="113" spans="1:9" x14ac:dyDescent="0.3">
      <c r="A113" s="29" t="s">
        <v>243</v>
      </c>
      <c r="B113" s="29"/>
      <c r="C113" s="29" t="s">
        <v>242</v>
      </c>
      <c r="D113" s="35"/>
      <c r="E113" s="31"/>
      <c r="F113" s="31"/>
      <c r="G113" s="32"/>
      <c r="H113" s="33"/>
      <c r="I113" s="34"/>
    </row>
    <row r="114" spans="1:9" x14ac:dyDescent="0.3">
      <c r="A114" s="29"/>
      <c r="B114" s="29" t="s">
        <v>244</v>
      </c>
      <c r="C114" s="29" t="s">
        <v>245</v>
      </c>
      <c r="D114" s="35" t="s">
        <v>36</v>
      </c>
      <c r="E114" s="31">
        <v>2</v>
      </c>
      <c r="F114" s="31">
        <v>88.4</v>
      </c>
      <c r="G114" s="32">
        <f t="shared" si="16"/>
        <v>176.8</v>
      </c>
      <c r="H114" s="3"/>
      <c r="I114" s="34">
        <f t="shared" si="15"/>
        <v>0</v>
      </c>
    </row>
    <row r="115" spans="1:9" x14ac:dyDescent="0.3">
      <c r="A115" s="29"/>
      <c r="B115" s="29" t="s">
        <v>246</v>
      </c>
      <c r="C115" s="29" t="s">
        <v>247</v>
      </c>
      <c r="D115" s="35" t="s">
        <v>36</v>
      </c>
      <c r="E115" s="31">
        <v>1</v>
      </c>
      <c r="F115" s="31">
        <v>159.47</v>
      </c>
      <c r="G115" s="32">
        <f t="shared" si="16"/>
        <v>159.47</v>
      </c>
      <c r="H115" s="3"/>
      <c r="I115" s="34">
        <f t="shared" si="15"/>
        <v>0</v>
      </c>
    </row>
    <row r="116" spans="1:9" x14ac:dyDescent="0.3">
      <c r="A116" s="29" t="s">
        <v>248</v>
      </c>
      <c r="B116" s="29"/>
      <c r="C116" s="29" t="s">
        <v>249</v>
      </c>
      <c r="D116" s="35"/>
      <c r="E116" s="31"/>
      <c r="F116" s="31"/>
      <c r="G116" s="32"/>
      <c r="H116" s="33"/>
      <c r="I116" s="34"/>
    </row>
    <row r="117" spans="1:9" x14ac:dyDescent="0.3">
      <c r="A117" s="29"/>
      <c r="B117" s="29" t="s">
        <v>250</v>
      </c>
      <c r="C117" s="29" t="s">
        <v>251</v>
      </c>
      <c r="D117" s="35" t="s">
        <v>36</v>
      </c>
      <c r="E117" s="31">
        <v>8</v>
      </c>
      <c r="F117" s="31">
        <v>34.619999999999997</v>
      </c>
      <c r="G117" s="32">
        <f t="shared" si="16"/>
        <v>276.95999999999998</v>
      </c>
      <c r="H117" s="3"/>
      <c r="I117" s="34">
        <f t="shared" si="15"/>
        <v>0</v>
      </c>
    </row>
    <row r="118" spans="1:9" x14ac:dyDescent="0.3">
      <c r="A118" s="29"/>
      <c r="B118" s="29" t="s">
        <v>252</v>
      </c>
      <c r="C118" s="29" t="s">
        <v>253</v>
      </c>
      <c r="D118" s="35" t="s">
        <v>36</v>
      </c>
      <c r="E118" s="31">
        <v>3</v>
      </c>
      <c r="F118" s="31">
        <v>23.74</v>
      </c>
      <c r="G118" s="32">
        <f t="shared" si="16"/>
        <v>71.22</v>
      </c>
      <c r="H118" s="3"/>
      <c r="I118" s="34">
        <f t="shared" si="15"/>
        <v>0</v>
      </c>
    </row>
    <row r="119" spans="1:9" x14ac:dyDescent="0.3">
      <c r="A119" s="29" t="s">
        <v>254</v>
      </c>
      <c r="B119" s="29"/>
      <c r="C119" s="29" t="s">
        <v>255</v>
      </c>
      <c r="D119" s="35"/>
      <c r="E119" s="31"/>
      <c r="F119" s="31"/>
      <c r="G119" s="32"/>
      <c r="H119" s="33"/>
      <c r="I119" s="34"/>
    </row>
    <row r="120" spans="1:9" x14ac:dyDescent="0.3">
      <c r="A120" s="29"/>
      <c r="B120" s="29" t="s">
        <v>256</v>
      </c>
      <c r="C120" s="29" t="s">
        <v>257</v>
      </c>
      <c r="D120" s="35" t="s">
        <v>36</v>
      </c>
      <c r="E120" s="31">
        <v>0.5</v>
      </c>
      <c r="F120" s="31">
        <v>7349.79</v>
      </c>
      <c r="G120" s="32">
        <f t="shared" si="16"/>
        <v>3674.9</v>
      </c>
      <c r="H120" s="3"/>
      <c r="I120" s="34">
        <f t="shared" si="15"/>
        <v>0</v>
      </c>
    </row>
    <row r="121" spans="1:9" x14ac:dyDescent="0.3">
      <c r="A121" s="29" t="s">
        <v>258</v>
      </c>
      <c r="B121" s="29"/>
      <c r="C121" s="29" t="s">
        <v>259</v>
      </c>
      <c r="D121" s="35"/>
      <c r="E121" s="31"/>
      <c r="F121" s="31"/>
      <c r="G121" s="32"/>
      <c r="H121" s="33"/>
      <c r="I121" s="34"/>
    </row>
    <row r="122" spans="1:9" x14ac:dyDescent="0.3">
      <c r="A122" s="29"/>
      <c r="B122" s="29" t="s">
        <v>260</v>
      </c>
      <c r="C122" s="29" t="s">
        <v>261</v>
      </c>
      <c r="D122" s="35" t="s">
        <v>36</v>
      </c>
      <c r="E122" s="31">
        <v>1</v>
      </c>
      <c r="F122" s="31">
        <v>4298.7</v>
      </c>
      <c r="G122" s="32">
        <f t="shared" si="16"/>
        <v>4298.7</v>
      </c>
      <c r="H122" s="3"/>
      <c r="I122" s="34">
        <f t="shared" si="15"/>
        <v>0</v>
      </c>
    </row>
    <row r="123" spans="1:9" x14ac:dyDescent="0.3">
      <c r="A123" s="29" t="s">
        <v>42</v>
      </c>
      <c r="B123" s="29"/>
      <c r="C123" s="29" t="s">
        <v>262</v>
      </c>
      <c r="D123" s="35"/>
      <c r="E123" s="31"/>
      <c r="F123" s="31"/>
      <c r="G123" s="32"/>
      <c r="H123" s="33"/>
      <c r="I123" s="34"/>
    </row>
    <row r="124" spans="1:9" x14ac:dyDescent="0.3">
      <c r="A124" s="29"/>
      <c r="B124" s="29" t="s">
        <v>263</v>
      </c>
      <c r="C124" s="29" t="s">
        <v>264</v>
      </c>
      <c r="D124" s="35" t="s">
        <v>265</v>
      </c>
      <c r="E124" s="31">
        <v>1</v>
      </c>
      <c r="F124" s="31">
        <v>20168.07</v>
      </c>
      <c r="G124" s="32">
        <f t="shared" si="16"/>
        <v>20168.07</v>
      </c>
      <c r="H124" s="3"/>
      <c r="I124" s="34">
        <f t="shared" si="15"/>
        <v>0</v>
      </c>
    </row>
    <row r="125" spans="1:9" x14ac:dyDescent="0.3">
      <c r="A125" s="29" t="s">
        <v>43</v>
      </c>
      <c r="B125" s="29"/>
      <c r="C125" s="29" t="s">
        <v>268</v>
      </c>
      <c r="D125" s="35"/>
      <c r="E125" s="31"/>
      <c r="F125" s="31"/>
      <c r="G125" s="32"/>
      <c r="H125" s="33"/>
      <c r="I125" s="34"/>
    </row>
    <row r="126" spans="1:9" x14ac:dyDescent="0.3">
      <c r="A126" s="29"/>
      <c r="B126" s="29" t="s">
        <v>266</v>
      </c>
      <c r="C126" s="29" t="s">
        <v>267</v>
      </c>
      <c r="D126" s="35" t="s">
        <v>265</v>
      </c>
      <c r="E126" s="31">
        <v>1</v>
      </c>
      <c r="F126" s="31">
        <v>4537.82</v>
      </c>
      <c r="G126" s="32">
        <f t="shared" ref="G126" si="17">ROUND(E126*F126,2)</f>
        <v>4537.82</v>
      </c>
      <c r="H126" s="3"/>
      <c r="I126" s="34">
        <f t="shared" ref="I126" si="18">ROUND(E126*H126,2)</f>
        <v>0</v>
      </c>
    </row>
    <row r="127" spans="1:9" x14ac:dyDescent="0.3">
      <c r="A127" s="29" t="s">
        <v>44</v>
      </c>
      <c r="B127" s="29"/>
      <c r="C127" s="29" t="s">
        <v>269</v>
      </c>
      <c r="D127" s="35"/>
      <c r="E127" s="31"/>
      <c r="F127" s="31"/>
      <c r="G127" s="32"/>
      <c r="H127" s="33"/>
      <c r="I127" s="34"/>
    </row>
    <row r="128" spans="1:9" x14ac:dyDescent="0.3">
      <c r="A128" s="29"/>
      <c r="B128" s="29" t="s">
        <v>270</v>
      </c>
      <c r="C128" s="29" t="s">
        <v>271</v>
      </c>
      <c r="D128" s="30" t="s">
        <v>36</v>
      </c>
      <c r="E128" s="31">
        <v>1</v>
      </c>
      <c r="F128" s="31">
        <v>986</v>
      </c>
      <c r="G128" s="32">
        <f t="shared" si="16"/>
        <v>986</v>
      </c>
      <c r="H128" s="3"/>
      <c r="I128" s="34">
        <f t="shared" si="15"/>
        <v>0</v>
      </c>
    </row>
    <row r="129" spans="1:9" x14ac:dyDescent="0.3">
      <c r="A129" s="29"/>
      <c r="B129" s="29" t="s">
        <v>272</v>
      </c>
      <c r="C129" s="29" t="s">
        <v>273</v>
      </c>
      <c r="D129" s="30" t="s">
        <v>36</v>
      </c>
      <c r="E129" s="31">
        <v>1</v>
      </c>
      <c r="F129" s="31">
        <v>750</v>
      </c>
      <c r="G129" s="32">
        <f t="shared" si="16"/>
        <v>750</v>
      </c>
      <c r="H129" s="3"/>
      <c r="I129" s="34">
        <f t="shared" si="15"/>
        <v>0</v>
      </c>
    </row>
    <row r="130" spans="1:9" x14ac:dyDescent="0.3">
      <c r="A130" s="29"/>
      <c r="B130" s="29" t="s">
        <v>274</v>
      </c>
      <c r="C130" s="29" t="s">
        <v>275</v>
      </c>
      <c r="D130" s="30" t="s">
        <v>36</v>
      </c>
      <c r="E130" s="31">
        <v>2</v>
      </c>
      <c r="F130" s="31">
        <v>320</v>
      </c>
      <c r="G130" s="32">
        <f>ROUND(E130*F130,2)</f>
        <v>640</v>
      </c>
      <c r="H130" s="3"/>
      <c r="I130" s="34">
        <f t="shared" si="15"/>
        <v>0</v>
      </c>
    </row>
    <row r="131" spans="1:9" x14ac:dyDescent="0.3">
      <c r="A131" s="29"/>
      <c r="B131" s="29" t="s">
        <v>276</v>
      </c>
      <c r="C131" s="29" t="s">
        <v>277</v>
      </c>
      <c r="D131" s="30" t="s">
        <v>36</v>
      </c>
      <c r="E131" s="31">
        <v>5</v>
      </c>
      <c r="F131" s="31">
        <v>624</v>
      </c>
      <c r="G131" s="32">
        <f>ROUND(E131*F131,2)</f>
        <v>3120</v>
      </c>
      <c r="H131" s="3"/>
      <c r="I131" s="34">
        <f t="shared" ref="I131:I134" si="19">ROUND(E131*H131,2)</f>
        <v>0</v>
      </c>
    </row>
    <row r="132" spans="1:9" x14ac:dyDescent="0.3">
      <c r="A132" s="29"/>
      <c r="B132" s="29" t="s">
        <v>278</v>
      </c>
      <c r="C132" s="29" t="s">
        <v>279</v>
      </c>
      <c r="D132" s="30" t="s">
        <v>36</v>
      </c>
      <c r="E132" s="31">
        <v>4</v>
      </c>
      <c r="F132" s="31">
        <v>400</v>
      </c>
      <c r="G132" s="32">
        <f t="shared" ref="G132:G134" si="20">ROUND(E132*F132,2)</f>
        <v>1600</v>
      </c>
      <c r="H132" s="3"/>
      <c r="I132" s="34">
        <f t="shared" si="19"/>
        <v>0</v>
      </c>
    </row>
    <row r="133" spans="1:9" x14ac:dyDescent="0.3">
      <c r="A133" s="29"/>
      <c r="B133" s="29" t="s">
        <v>280</v>
      </c>
      <c r="C133" s="29" t="s">
        <v>281</v>
      </c>
      <c r="D133" s="35" t="s">
        <v>37</v>
      </c>
      <c r="E133" s="31">
        <v>12</v>
      </c>
      <c r="F133" s="31">
        <v>795</v>
      </c>
      <c r="G133" s="32">
        <f t="shared" si="20"/>
        <v>9540</v>
      </c>
      <c r="H133" s="3"/>
      <c r="I133" s="34">
        <f t="shared" si="19"/>
        <v>0</v>
      </c>
    </row>
    <row r="134" spans="1:9" x14ac:dyDescent="0.3">
      <c r="A134" s="29"/>
      <c r="B134" s="29" t="s">
        <v>282</v>
      </c>
      <c r="C134" s="29" t="s">
        <v>283</v>
      </c>
      <c r="D134" s="30" t="s">
        <v>36</v>
      </c>
      <c r="E134" s="31">
        <v>20</v>
      </c>
      <c r="F134" s="31">
        <v>45</v>
      </c>
      <c r="G134" s="32">
        <f t="shared" si="20"/>
        <v>900</v>
      </c>
      <c r="H134" s="3"/>
      <c r="I134" s="34">
        <f t="shared" si="19"/>
        <v>0</v>
      </c>
    </row>
    <row r="135" spans="1:9" x14ac:dyDescent="0.3">
      <c r="A135" s="29"/>
      <c r="B135" s="29" t="s">
        <v>284</v>
      </c>
      <c r="C135" s="29" t="s">
        <v>285</v>
      </c>
      <c r="D135" s="35" t="s">
        <v>34</v>
      </c>
      <c r="E135" s="31">
        <v>30</v>
      </c>
      <c r="F135" s="31">
        <v>85</v>
      </c>
      <c r="G135" s="32">
        <f t="shared" ref="G135:G149" si="21">ROUND(E135*F135,2)</f>
        <v>2550</v>
      </c>
      <c r="H135" s="3"/>
      <c r="I135" s="34">
        <f t="shared" ref="I135:I149" si="22">ROUND(E135*H135,2)</f>
        <v>0</v>
      </c>
    </row>
    <row r="136" spans="1:9" x14ac:dyDescent="0.3">
      <c r="A136" s="29"/>
      <c r="B136" s="29" t="s">
        <v>286</v>
      </c>
      <c r="C136" s="29" t="s">
        <v>287</v>
      </c>
      <c r="D136" s="30" t="s">
        <v>36</v>
      </c>
      <c r="E136" s="31">
        <v>1</v>
      </c>
      <c r="F136" s="31">
        <v>965</v>
      </c>
      <c r="G136" s="32">
        <f t="shared" si="21"/>
        <v>965</v>
      </c>
      <c r="H136" s="3"/>
      <c r="I136" s="34">
        <f t="shared" si="22"/>
        <v>0</v>
      </c>
    </row>
    <row r="137" spans="1:9" x14ac:dyDescent="0.3">
      <c r="A137" s="29"/>
      <c r="B137" s="29" t="s">
        <v>288</v>
      </c>
      <c r="C137" s="29" t="s">
        <v>289</v>
      </c>
      <c r="D137" s="30" t="s">
        <v>36</v>
      </c>
      <c r="E137" s="31">
        <v>2</v>
      </c>
      <c r="F137" s="31">
        <v>2675</v>
      </c>
      <c r="G137" s="32">
        <f t="shared" si="21"/>
        <v>5350</v>
      </c>
      <c r="H137" s="3"/>
      <c r="I137" s="34">
        <f t="shared" si="22"/>
        <v>0</v>
      </c>
    </row>
    <row r="138" spans="1:9" x14ac:dyDescent="0.3">
      <c r="A138" s="29"/>
      <c r="B138" s="29" t="s">
        <v>290</v>
      </c>
      <c r="C138" s="29" t="s">
        <v>291</v>
      </c>
      <c r="D138" s="30" t="s">
        <v>36</v>
      </c>
      <c r="E138" s="31">
        <v>9</v>
      </c>
      <c r="F138" s="31">
        <v>563</v>
      </c>
      <c r="G138" s="32">
        <f t="shared" si="21"/>
        <v>5067</v>
      </c>
      <c r="H138" s="3"/>
      <c r="I138" s="34">
        <f t="shared" si="22"/>
        <v>0</v>
      </c>
    </row>
    <row r="139" spans="1:9" x14ac:dyDescent="0.3">
      <c r="A139" s="29"/>
      <c r="B139" s="29" t="s">
        <v>292</v>
      </c>
      <c r="C139" s="29" t="s">
        <v>293</v>
      </c>
      <c r="D139" s="30" t="s">
        <v>36</v>
      </c>
      <c r="E139" s="31">
        <v>1</v>
      </c>
      <c r="F139" s="31">
        <v>3960</v>
      </c>
      <c r="G139" s="32">
        <f t="shared" si="21"/>
        <v>3960</v>
      </c>
      <c r="H139" s="3"/>
      <c r="I139" s="34">
        <f t="shared" si="22"/>
        <v>0</v>
      </c>
    </row>
    <row r="140" spans="1:9" x14ac:dyDescent="0.3">
      <c r="A140" s="29"/>
      <c r="B140" s="29" t="s">
        <v>294</v>
      </c>
      <c r="C140" s="29" t="s">
        <v>295</v>
      </c>
      <c r="D140" s="30" t="s">
        <v>36</v>
      </c>
      <c r="E140" s="31">
        <v>1</v>
      </c>
      <c r="F140" s="31">
        <v>465</v>
      </c>
      <c r="G140" s="32">
        <f t="shared" si="21"/>
        <v>465</v>
      </c>
      <c r="H140" s="3"/>
      <c r="I140" s="34">
        <f t="shared" si="22"/>
        <v>0</v>
      </c>
    </row>
    <row r="141" spans="1:9" x14ac:dyDescent="0.3">
      <c r="A141" s="29"/>
      <c r="B141" s="29" t="s">
        <v>296</v>
      </c>
      <c r="C141" s="29" t="s">
        <v>297</v>
      </c>
      <c r="D141" s="30" t="s">
        <v>36</v>
      </c>
      <c r="E141" s="31">
        <v>1</v>
      </c>
      <c r="F141" s="31">
        <v>2185</v>
      </c>
      <c r="G141" s="32">
        <f t="shared" si="21"/>
        <v>2185</v>
      </c>
      <c r="H141" s="3"/>
      <c r="I141" s="34">
        <f t="shared" si="22"/>
        <v>0</v>
      </c>
    </row>
    <row r="142" spans="1:9" x14ac:dyDescent="0.3">
      <c r="A142" s="29"/>
      <c r="B142" s="29" t="s">
        <v>298</v>
      </c>
      <c r="C142" s="29" t="s">
        <v>299</v>
      </c>
      <c r="D142" s="30" t="s">
        <v>36</v>
      </c>
      <c r="E142" s="31">
        <v>1</v>
      </c>
      <c r="F142" s="31">
        <v>5300</v>
      </c>
      <c r="G142" s="32">
        <f t="shared" si="21"/>
        <v>5300</v>
      </c>
      <c r="H142" s="3"/>
      <c r="I142" s="34">
        <f t="shared" si="22"/>
        <v>0</v>
      </c>
    </row>
    <row r="143" spans="1:9" x14ac:dyDescent="0.3">
      <c r="A143" s="29"/>
      <c r="B143" s="29" t="s">
        <v>300</v>
      </c>
      <c r="C143" s="29" t="s">
        <v>301</v>
      </c>
      <c r="D143" s="30" t="s">
        <v>36</v>
      </c>
      <c r="E143" s="31">
        <v>1</v>
      </c>
      <c r="F143" s="31">
        <v>985</v>
      </c>
      <c r="G143" s="32">
        <f t="shared" si="21"/>
        <v>985</v>
      </c>
      <c r="H143" s="3"/>
      <c r="I143" s="34">
        <f t="shared" si="22"/>
        <v>0</v>
      </c>
    </row>
    <row r="144" spans="1:9" x14ac:dyDescent="0.3">
      <c r="A144" s="29"/>
      <c r="B144" s="29" t="s">
        <v>302</v>
      </c>
      <c r="C144" s="29" t="s">
        <v>303</v>
      </c>
      <c r="D144" s="30" t="s">
        <v>36</v>
      </c>
      <c r="E144" s="31">
        <v>4</v>
      </c>
      <c r="F144" s="31">
        <v>587</v>
      </c>
      <c r="G144" s="32">
        <f t="shared" si="21"/>
        <v>2348</v>
      </c>
      <c r="H144" s="3"/>
      <c r="I144" s="34">
        <f t="shared" si="22"/>
        <v>0</v>
      </c>
    </row>
    <row r="145" spans="1:9" x14ac:dyDescent="0.3">
      <c r="A145" s="29" t="s">
        <v>45</v>
      </c>
      <c r="B145" s="29"/>
      <c r="C145" s="29" t="s">
        <v>304</v>
      </c>
      <c r="D145" s="35"/>
      <c r="E145" s="31"/>
      <c r="F145" s="31"/>
      <c r="G145" s="32"/>
      <c r="H145" s="33"/>
      <c r="I145" s="34"/>
    </row>
    <row r="146" spans="1:9" x14ac:dyDescent="0.3">
      <c r="A146" s="29"/>
      <c r="B146" s="29" t="s">
        <v>305</v>
      </c>
      <c r="C146" s="36" t="s">
        <v>306</v>
      </c>
      <c r="D146" s="35" t="s">
        <v>35</v>
      </c>
      <c r="E146" s="31">
        <v>32</v>
      </c>
      <c r="F146" s="31">
        <v>19.559999999999999</v>
      </c>
      <c r="G146" s="32">
        <f t="shared" si="21"/>
        <v>625.91999999999996</v>
      </c>
      <c r="H146" s="3"/>
      <c r="I146" s="34">
        <f t="shared" si="22"/>
        <v>0</v>
      </c>
    </row>
    <row r="147" spans="1:9" x14ac:dyDescent="0.3">
      <c r="A147" s="29"/>
      <c r="B147" s="29" t="s">
        <v>307</v>
      </c>
      <c r="C147" s="29" t="s">
        <v>308</v>
      </c>
      <c r="D147" s="35" t="s">
        <v>35</v>
      </c>
      <c r="E147" s="31">
        <v>32</v>
      </c>
      <c r="F147" s="31">
        <v>25.3</v>
      </c>
      <c r="G147" s="32">
        <f t="shared" si="21"/>
        <v>809.6</v>
      </c>
      <c r="H147" s="3"/>
      <c r="I147" s="34">
        <f t="shared" si="22"/>
        <v>0</v>
      </c>
    </row>
    <row r="148" spans="1:9" x14ac:dyDescent="0.3">
      <c r="A148" s="29"/>
      <c r="B148" s="29" t="s">
        <v>309</v>
      </c>
      <c r="C148" s="29" t="s">
        <v>310</v>
      </c>
      <c r="D148" s="30" t="s">
        <v>36</v>
      </c>
      <c r="E148" s="31">
        <v>4</v>
      </c>
      <c r="F148" s="31">
        <v>185.3</v>
      </c>
      <c r="G148" s="32">
        <f t="shared" si="21"/>
        <v>741.2</v>
      </c>
      <c r="H148" s="3"/>
      <c r="I148" s="34">
        <f t="shared" si="22"/>
        <v>0</v>
      </c>
    </row>
    <row r="149" spans="1:9" x14ac:dyDescent="0.3">
      <c r="A149" s="29"/>
      <c r="B149" s="29" t="s">
        <v>311</v>
      </c>
      <c r="C149" s="29" t="s">
        <v>46</v>
      </c>
      <c r="D149" s="30" t="s">
        <v>36</v>
      </c>
      <c r="E149" s="31">
        <v>1</v>
      </c>
      <c r="F149" s="31">
        <v>1802.65</v>
      </c>
      <c r="G149" s="32">
        <f t="shared" si="21"/>
        <v>1802.65</v>
      </c>
      <c r="H149" s="3"/>
      <c r="I149" s="34">
        <f t="shared" si="22"/>
        <v>0</v>
      </c>
    </row>
  </sheetData>
  <sheetProtection algorithmName="SHA-512" hashValue="79RfLgyJZf49p6WL68bhxu1d09HNVp2b+PMJ2dIqTTDFPR9EPVyUfkZ3KnjKG2c77HNdhzzR5d09tEDf9K/vvg==" saltValue="e5p6iP+CZ+qNITf23cGUm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3">
    <dataValidation type="decimal" operator="lessThanOrEqual" allowBlank="1" showInputMessage="1" showErrorMessage="1" sqref="H12:H149" xr:uid="{EBF81D94-2F81-4CEE-B713-652C8347590A}">
      <formula1>F12</formula1>
    </dataValidation>
    <dataValidation type="decimal" operator="lessThanOrEqual" allowBlank="1" showInputMessage="1" showErrorMessage="1" sqref="F4" xr:uid="{B2CFF4BE-1935-4788-BD2C-42EC351821DA}">
      <formula1>0.06</formula1>
    </dataValidation>
    <dataValidation type="decimal" operator="lessThanOrEqual" allowBlank="1" showInputMessage="1" showErrorMessage="1" sqref="F5" xr:uid="{C71514BC-571B-4115-B7CF-C4810C38599C}">
      <formula1>0.13</formula1>
    </dataValidation>
  </dataValidations>
  <pageMargins left="0.7" right="0.7" top="0.75" bottom="0.75" header="0.3" footer="0.3"/>
  <pageSetup paperSize="9" orientation="portrait" r:id="rId1"/>
  <ignoredErrors>
    <ignoredError sqref="A24 A12:A13 A28 A61 A63" numberStoredAsText="1"/>
    <ignoredError sqref="G65:G66 G24 G27:G28 G61 G63 I65:I66 I24 I27:I28 I61 I6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3" sqref="B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2025-01-14T08:25:49Z</dcterms:created>
  <dcterms:modified xsi:type="dcterms:W3CDTF">2025-01-14T08:42:49Z</dcterms:modified>
  <cp:category/>
  <cp:contentStatus/>
</cp:coreProperties>
</file>