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EFBE3C03-F3CD-451F-96E1-47870C897E76}" xr6:coauthVersionLast="47" xr6:coauthVersionMax="47" xr10:uidLastSave="{00000000-0000-0000-0000-000000000000}"/>
  <bookViews>
    <workbookView xWindow="22932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G36" i="1"/>
  <c r="G35" i="1"/>
  <c r="G34" i="1"/>
  <c r="G33" i="1"/>
  <c r="G32" i="1"/>
  <c r="G31" i="1"/>
  <c r="G30" i="1"/>
  <c r="G29" i="1"/>
  <c r="G28" i="1"/>
  <c r="G27" i="1"/>
  <c r="G26" i="1"/>
  <c r="G25" i="1"/>
  <c r="G17" i="1"/>
  <c r="G14" i="1"/>
  <c r="G22" i="1"/>
  <c r="G21" i="1"/>
  <c r="G19" i="1"/>
  <c r="G18" i="1"/>
  <c r="G16" i="1"/>
  <c r="G15" i="1"/>
  <c r="I37" i="1"/>
  <c r="I36" i="1"/>
  <c r="I35" i="1"/>
  <c r="I34" i="1"/>
  <c r="I33" i="1"/>
  <c r="I32" i="1"/>
  <c r="I31" i="1"/>
  <c r="I28" i="1"/>
  <c r="I27" i="1"/>
  <c r="I26" i="1"/>
  <c r="I25" i="1"/>
  <c r="I21" i="1"/>
  <c r="I19" i="1"/>
  <c r="I18" i="1"/>
  <c r="I16" i="1"/>
  <c r="I15" i="1"/>
  <c r="I14" i="1"/>
  <c r="I30" i="1"/>
  <c r="I17" i="1"/>
  <c r="I20" i="1"/>
  <c r="I22" i="1"/>
  <c r="I24" i="1"/>
  <c r="I29" i="1"/>
  <c r="G20" i="1"/>
  <c r="G2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<sst xmlns="http://schemas.openxmlformats.org/spreadsheetml/2006/main" count="113" uniqueCount="89">
  <si>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</si>
  <si>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</si>
  <si>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</si>
  <si>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</si>
  <si>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</si>
  <si>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</si>
  <si>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</si>
  <si>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</si>
  <si>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</si>
  <si>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</si>
  <si>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</si>
  <si>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</si>
  <si>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</si>
  <si>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</si>
  <si>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</si>
  <si>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</si>
  <si>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</si>
  <si>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</si>
  <si>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</si>
  <si>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</si>
  <si>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</si>
  <si>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</si>
  <si>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</si>
  <si>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</si>
  <si>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</si>
  <si>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</si>
  <si>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</si>
  <si>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</si>
  <si>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</si>
  <si>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</si>
  <si>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</si>
  <si>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</si>
  <si>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</si>
  <si>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</si>
  <si>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CLIMATIZACIÓN</t>
  </si>
  <si>
    <t>REFORMA INSTALACIÓN CLIMATIZACIÓN DEL PCC</t>
  </si>
  <si>
    <t>OBRA CIVIL</t>
  </si>
  <si>
    <t>T1</t>
  </si>
  <si>
    <t>C1</t>
  </si>
  <si>
    <t>UC01</t>
  </si>
  <si>
    <t>UC02</t>
  </si>
  <si>
    <t>UC03</t>
  </si>
  <si>
    <t>UC04</t>
  </si>
  <si>
    <t>UC05</t>
  </si>
  <si>
    <t>UC06</t>
  </si>
  <si>
    <t>Desmontaje y retirada de conductos de la instalación de climatización existente</t>
  </si>
  <si>
    <t>Desmontaje, traslado a nueva ubicación y posterior montaje de los elementos de control</t>
  </si>
  <si>
    <t>m2</t>
  </si>
  <si>
    <t>ud</t>
  </si>
  <si>
    <t>Desmontaje y traslado de compuerta cortafuegos rectangular con servomotor eléctrico existente</t>
  </si>
  <si>
    <t>Red de conductos de aire fabricada en chapa ac.galv., e=0,8 mm, con aislamiento térmico interior</t>
  </si>
  <si>
    <t>UC07</t>
  </si>
  <si>
    <t>UC08</t>
  </si>
  <si>
    <t>UC09</t>
  </si>
  <si>
    <t>Compuerta cortafuegos rectangular EIS-120 con servomotor eléctrico, con contactos de inicio y final de carrera</t>
  </si>
  <si>
    <t>Pruebas de resistencia estructural y estanqueidad</t>
  </si>
  <si>
    <t>Trabajos de Obra Civil auxiliar y ayudas de albañilería</t>
  </si>
  <si>
    <t>Estructura de andamio en interior de chimenea de pozo apoyado y anclado en muros y formaciones de mensula para trabajos</t>
  </si>
  <si>
    <t>Entrega, alquiler, recogida y canon de contenedor RCD 1,5 m3</t>
  </si>
  <si>
    <t>Excavación zanja T.Flojo a mano</t>
  </si>
  <si>
    <t>UC10</t>
  </si>
  <si>
    <t>UC11</t>
  </si>
  <si>
    <t>UC12</t>
  </si>
  <si>
    <t>UC13</t>
  </si>
  <si>
    <t>UC14</t>
  </si>
  <si>
    <t>UC15</t>
  </si>
  <si>
    <t>UC16</t>
  </si>
  <si>
    <t>UC17</t>
  </si>
  <si>
    <t>UC18</t>
  </si>
  <si>
    <t>UC19</t>
  </si>
  <si>
    <t>UC20</t>
  </si>
  <si>
    <t>UC21</t>
  </si>
  <si>
    <t>UC22</t>
  </si>
  <si>
    <t>UC23</t>
  </si>
  <si>
    <t>Desmontaje caperuza metálica</t>
  </si>
  <si>
    <t>Demolición fáb.ladrillo macizo c/martillo eléctrico</t>
  </si>
  <si>
    <t>Fáb.ladrillo perforado 7cm 1 P. interior mortero M-5</t>
  </si>
  <si>
    <t>Losa cubierta hormigón armado</t>
  </si>
  <si>
    <t>Fábrica ladrillo perforado 7cm 1/2 P. interior mortero M-5</t>
  </si>
  <si>
    <t>Enfoscado fratasado CSIV-W1 vertical</t>
  </si>
  <si>
    <t>Remate e impermeabilización de muro en cara exterior contra terreno</t>
  </si>
  <si>
    <t>Rejilla de ventilación de lamas fijas de acero</t>
  </si>
  <si>
    <t>Cargadero de perfil laminado compuesto con goterón</t>
  </si>
  <si>
    <t>Pintura al silicato paramentos exteriores</t>
  </si>
  <si>
    <t>Relleno en zanjas con materiales de la excavación</t>
  </si>
  <si>
    <t>Tabique de paneles de yeso laminado</t>
  </si>
  <si>
    <t>Cerramiento provisional de obra con valla trasladable</t>
  </si>
  <si>
    <t>m3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</si>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</sst>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4" fontId="0" fillId="4" borderId="0" xfId="0" applyNumberForma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" fontId="3" fillId="0" borderId="0" xfId="0" applyNumberFormat="1" applyFont="1"/>
    <xf numFmtId="1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39"/>
  <sheetViews>
    <sheetView tabSelected="1" topLeftCell="B1" workbookViewId="0">
      <selection activeCell="F9" sqref="F9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51.77734375" customWidth="1"/>
    <col min="4" max="4" width="18.6640625" customWidth="1"/>
    <col min="5" max="5" width="27.6640625" style="6" customWidth="1"/>
    <col min="6" max="6" width="18" style="6" bestFit="1" customWidth="1"/>
    <col min="7" max="7" width="22.5546875" style="7" customWidth="1"/>
    <col min="8" max="8" width="19.6640625" bestFit="1" customWidth="1"/>
    <col min="9" max="9" width="18.6640625" style="6" customWidth="1"/>
    <col min="10" max="10" width="13.88671875" bestFit="1" customWidth="1"/>
    <col min="11" max="11" width="15.109375" bestFit="1" customWidth="1"/>
  </cols>
  <sheetData>
    <row r="1" spans="1:10" ht="15" thickBot="1" x14ac:dyDescent="0.35">
      <c r="D1" s="5" t="s">
        <v>0</v>
      </c>
      <c r="H1" s="5" t="s">
        <v>1</v>
      </c>
    </row>
    <row r="2" spans="1:10" ht="15" thickBot="1" x14ac:dyDescent="0.35">
      <c r="A2" s="8" t="s">
        <v>2</v>
      </c>
      <c r="B2" s="9">
        <v>1</v>
      </c>
    </row>
    <row r="3" spans="1:10" ht="15" customHeight="1" thickBot="1" x14ac:dyDescent="0.35">
      <c r="A3" s="32" t="s">
        <v>3</v>
      </c>
      <c r="B3" s="33"/>
      <c r="C3" s="34"/>
      <c r="D3" s="10">
        <f>SUM(G:G)</f>
        <v>46396.859999999993</v>
      </c>
      <c r="E3" s="32" t="s">
        <v>4</v>
      </c>
      <c r="F3" s="33"/>
      <c r="G3" s="34"/>
      <c r="H3" s="10">
        <f>SUM(I:I)</f>
        <v>0</v>
      </c>
    </row>
    <row r="4" spans="1:10" ht="15" customHeight="1" thickBot="1" x14ac:dyDescent="0.35">
      <c r="A4" s="11" t="s">
        <v>5</v>
      </c>
      <c r="B4" s="12">
        <v>0.06</v>
      </c>
      <c r="C4" s="13" t="s">
        <v>6</v>
      </c>
      <c r="D4" s="14">
        <f>ROUND($D$3*B4,2)</f>
        <v>2783.81</v>
      </c>
      <c r="E4" s="15" t="s">
        <v>7</v>
      </c>
      <c r="F4" s="2"/>
      <c r="G4" s="13" t="s">
        <v>6</v>
      </c>
      <c r="H4" s="14">
        <f>ROUND($H$3*F4,2)</f>
        <v>0</v>
      </c>
    </row>
    <row r="5" spans="1:10" ht="15" thickBot="1" x14ac:dyDescent="0.35">
      <c r="A5" s="11" t="s">
        <v>8</v>
      </c>
      <c r="B5" s="12">
        <v>0.13</v>
      </c>
      <c r="C5" s="13" t="s">
        <v>9</v>
      </c>
      <c r="D5" s="14">
        <f>ROUND($D$3*B5,2)</f>
        <v>6031.59</v>
      </c>
      <c r="E5" s="15" t="s">
        <v>10</v>
      </c>
      <c r="F5" s="2"/>
      <c r="G5" s="13" t="s">
        <v>9</v>
      </c>
      <c r="H5" s="14">
        <f>ROUND($H$3*F5,2)</f>
        <v>0</v>
      </c>
    </row>
    <row r="6" spans="1:10" ht="15" thickBot="1" x14ac:dyDescent="0.35">
      <c r="A6" s="35" t="s">
        <v>11</v>
      </c>
      <c r="B6" s="36"/>
      <c r="C6" s="37"/>
      <c r="D6" s="14">
        <f>SUM(D3,D4,D5)</f>
        <v>55212.259999999995</v>
      </c>
      <c r="E6" s="35" t="s">
        <v>12</v>
      </c>
      <c r="F6" s="36"/>
      <c r="G6" s="37"/>
      <c r="H6" s="14">
        <f>SUM(H3,H4,H5)</f>
        <v>0</v>
      </c>
    </row>
    <row r="7" spans="1:10" ht="15" thickBot="1" x14ac:dyDescent="0.35">
      <c r="A7" s="16" t="s">
        <v>13</v>
      </c>
      <c r="B7" s="17">
        <v>0.21</v>
      </c>
      <c r="C7" s="13" t="s">
        <v>14</v>
      </c>
      <c r="D7" s="14">
        <f>ROUND($D$6*B7,2)</f>
        <v>11594.57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10" ht="15" thickBot="1" x14ac:dyDescent="0.35">
      <c r="A8" s="38" t="s">
        <v>15</v>
      </c>
      <c r="B8" s="39"/>
      <c r="C8" s="40"/>
      <c r="D8" s="20">
        <f>SUM(D6:D7)</f>
        <v>66806.829999999987</v>
      </c>
      <c r="E8" s="38" t="s">
        <v>16</v>
      </c>
      <c r="F8" s="39"/>
      <c r="G8" s="40"/>
      <c r="H8" s="20">
        <f>SUM(H6:H7)</f>
        <v>0</v>
      </c>
    </row>
    <row r="9" spans="1:10" ht="15" thickBot="1" x14ac:dyDescent="0.35"/>
    <row r="10" spans="1:10" ht="15" thickBot="1" x14ac:dyDescent="0.35">
      <c r="A10" s="21"/>
      <c r="F10" s="30" t="s">
        <v>17</v>
      </c>
      <c r="G10" s="31"/>
      <c r="H10" s="30" t="s">
        <v>18</v>
      </c>
      <c r="I10" s="31"/>
    </row>
    <row r="11" spans="1:10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10" x14ac:dyDescent="0.3">
      <c r="A12" s="24" t="s">
        <v>28</v>
      </c>
      <c r="B12" s="24" t="s">
        <v>37</v>
      </c>
      <c r="C12" s="25" t="s">
        <v>35</v>
      </c>
      <c r="D12" s="24"/>
      <c r="E12" s="26"/>
      <c r="F12" s="26"/>
      <c r="G12" s="6"/>
      <c r="H12" s="26"/>
      <c r="I12" s="26"/>
    </row>
    <row r="13" spans="1:10" x14ac:dyDescent="0.3">
      <c r="A13" s="24" t="s">
        <v>29</v>
      </c>
      <c r="B13" s="24" t="s">
        <v>38</v>
      </c>
      <c r="C13" s="25" t="s">
        <v>34</v>
      </c>
      <c r="D13" s="24"/>
      <c r="E13" s="26"/>
      <c r="F13" s="26"/>
      <c r="G13" s="6"/>
      <c r="H13" s="26"/>
      <c r="I13" s="26"/>
    </row>
    <row r="14" spans="1:10" ht="28.8" x14ac:dyDescent="0.3">
      <c r="A14" s="24"/>
      <c r="B14" s="24" t="s">
        <v>39</v>
      </c>
      <c r="C14" s="25" t="s">
        <v>45</v>
      </c>
      <c r="D14" s="27" t="s">
        <v>47</v>
      </c>
      <c r="E14" s="26">
        <v>112.2</v>
      </c>
      <c r="F14" s="6">
        <v>18.57</v>
      </c>
      <c r="G14" s="28">
        <f t="shared" ref="G14:G16" si="0">ROUND(E14*F14,2)</f>
        <v>2083.5500000000002</v>
      </c>
      <c r="H14" s="3"/>
      <c r="I14" s="29">
        <f t="shared" ref="I14:I16" si="1">ROUND(E14*H14,2)</f>
        <v>0</v>
      </c>
      <c r="J14" s="6"/>
    </row>
    <row r="15" spans="1:10" ht="28.8" x14ac:dyDescent="0.3">
      <c r="A15" s="24"/>
      <c r="B15" s="24" t="s">
        <v>40</v>
      </c>
      <c r="C15" s="25" t="s">
        <v>46</v>
      </c>
      <c r="D15" s="27" t="s">
        <v>48</v>
      </c>
      <c r="E15" s="26">
        <v>1</v>
      </c>
      <c r="F15" s="6">
        <v>424.6</v>
      </c>
      <c r="G15" s="28">
        <f t="shared" si="0"/>
        <v>424.6</v>
      </c>
      <c r="H15" s="3"/>
      <c r="I15" s="29">
        <f t="shared" si="1"/>
        <v>0</v>
      </c>
      <c r="J15" s="6"/>
    </row>
    <row r="16" spans="1:10" ht="28.8" x14ac:dyDescent="0.3">
      <c r="A16" s="24"/>
      <c r="B16" s="24" t="s">
        <v>41</v>
      </c>
      <c r="C16" s="25" t="s">
        <v>49</v>
      </c>
      <c r="D16" s="27" t="s">
        <v>48</v>
      </c>
      <c r="E16" s="26">
        <v>3</v>
      </c>
      <c r="F16" s="6">
        <v>212.3</v>
      </c>
      <c r="G16" s="28">
        <f t="shared" si="0"/>
        <v>636.9</v>
      </c>
      <c r="H16" s="3"/>
      <c r="I16" s="29">
        <f t="shared" si="1"/>
        <v>0</v>
      </c>
      <c r="J16" s="6"/>
    </row>
    <row r="17" spans="1:10" ht="28.8" x14ac:dyDescent="0.3">
      <c r="A17" s="24"/>
      <c r="B17" s="24" t="s">
        <v>42</v>
      </c>
      <c r="C17" s="25" t="s">
        <v>50</v>
      </c>
      <c r="D17" s="27" t="s">
        <v>47</v>
      </c>
      <c r="E17" s="26">
        <v>257.39999999999998</v>
      </c>
      <c r="F17" s="6">
        <v>87.84</v>
      </c>
      <c r="G17" s="28">
        <f t="shared" ref="G17:G34" si="2">ROUND(E17*F17,2)</f>
        <v>22610.02</v>
      </c>
      <c r="H17" s="3"/>
      <c r="I17" s="29">
        <f t="shared" ref="I17:I29" si="3">ROUND(E17*H17,2)</f>
        <v>0</v>
      </c>
      <c r="J17" s="6"/>
    </row>
    <row r="18" spans="1:10" ht="28.8" x14ac:dyDescent="0.3">
      <c r="A18" s="24"/>
      <c r="B18" s="24" t="s">
        <v>43</v>
      </c>
      <c r="C18" s="25" t="s">
        <v>54</v>
      </c>
      <c r="D18" s="27" t="s">
        <v>48</v>
      </c>
      <c r="E18" s="26">
        <v>3</v>
      </c>
      <c r="F18" s="6">
        <v>470.48</v>
      </c>
      <c r="G18" s="28">
        <f t="shared" ref="G18:G19" si="4">ROUND(E18*F18,2)</f>
        <v>1411.44</v>
      </c>
      <c r="H18" s="3"/>
      <c r="I18" s="29">
        <f t="shared" ref="I18:I19" si="5">ROUND(E18*H18,2)</f>
        <v>0</v>
      </c>
      <c r="J18" s="6"/>
    </row>
    <row r="19" spans="1:10" x14ac:dyDescent="0.3">
      <c r="A19" s="24"/>
      <c r="B19" s="24" t="s">
        <v>44</v>
      </c>
      <c r="C19" s="25" t="s">
        <v>55</v>
      </c>
      <c r="D19" s="27" t="s">
        <v>48</v>
      </c>
      <c r="E19" s="26">
        <v>1</v>
      </c>
      <c r="F19" s="6">
        <v>559.34</v>
      </c>
      <c r="G19" s="28">
        <f t="shared" si="4"/>
        <v>559.34</v>
      </c>
      <c r="H19" s="3"/>
      <c r="I19" s="29">
        <f t="shared" si="5"/>
        <v>0</v>
      </c>
      <c r="J19" s="6"/>
    </row>
    <row r="20" spans="1:10" x14ac:dyDescent="0.3">
      <c r="A20" s="24"/>
      <c r="B20" s="24" t="s">
        <v>51</v>
      </c>
      <c r="C20" s="25" t="s">
        <v>56</v>
      </c>
      <c r="D20" s="27" t="s">
        <v>48</v>
      </c>
      <c r="E20" s="26">
        <v>1</v>
      </c>
      <c r="F20" s="6">
        <v>892.5</v>
      </c>
      <c r="G20" s="28">
        <f t="shared" si="2"/>
        <v>892.5</v>
      </c>
      <c r="H20" s="3"/>
      <c r="I20" s="29">
        <f t="shared" si="3"/>
        <v>0</v>
      </c>
      <c r="J20" s="6"/>
    </row>
    <row r="21" spans="1:10" ht="43.2" x14ac:dyDescent="0.3">
      <c r="A21" s="24"/>
      <c r="B21" s="24" t="s">
        <v>52</v>
      </c>
      <c r="C21" s="25" t="s">
        <v>57</v>
      </c>
      <c r="D21" s="27" t="s">
        <v>48</v>
      </c>
      <c r="E21" s="26">
        <v>1</v>
      </c>
      <c r="F21" s="6">
        <v>7306.95</v>
      </c>
      <c r="G21" s="28">
        <f t="shared" ref="G21" si="6">ROUND(E21*F21,2)</f>
        <v>7306.95</v>
      </c>
      <c r="H21" s="3"/>
      <c r="I21" s="29">
        <f t="shared" ref="I21" si="7">ROUND(E21*H21,2)</f>
        <v>0</v>
      </c>
      <c r="J21" s="6"/>
    </row>
    <row r="22" spans="1:10" x14ac:dyDescent="0.3">
      <c r="A22" s="24"/>
      <c r="B22" s="24" t="s">
        <v>53</v>
      </c>
      <c r="C22" s="25" t="s">
        <v>58</v>
      </c>
      <c r="D22" s="27" t="s">
        <v>48</v>
      </c>
      <c r="E22" s="26">
        <v>1</v>
      </c>
      <c r="F22" s="6">
        <v>102.17</v>
      </c>
      <c r="G22" s="28">
        <f t="shared" si="2"/>
        <v>102.17</v>
      </c>
      <c r="H22" s="3"/>
      <c r="I22" s="29">
        <f t="shared" si="3"/>
        <v>0</v>
      </c>
      <c r="J22" s="6"/>
    </row>
    <row r="23" spans="1:10" x14ac:dyDescent="0.3">
      <c r="A23" s="24" t="s">
        <v>30</v>
      </c>
      <c r="B23" s="24" t="s">
        <v>38</v>
      </c>
      <c r="C23" s="24" t="s">
        <v>36</v>
      </c>
      <c r="D23" s="27"/>
      <c r="E23" s="26"/>
      <c r="G23" s="6"/>
      <c r="H23" s="26"/>
      <c r="I23" s="26"/>
      <c r="J23" s="6"/>
    </row>
    <row r="24" spans="1:10" x14ac:dyDescent="0.3">
      <c r="A24" s="24"/>
      <c r="B24" s="24" t="s">
        <v>60</v>
      </c>
      <c r="C24" s="25" t="s">
        <v>59</v>
      </c>
      <c r="D24" s="27" t="s">
        <v>87</v>
      </c>
      <c r="E24" s="26">
        <v>4.25</v>
      </c>
      <c r="F24" s="6">
        <v>47.02</v>
      </c>
      <c r="G24" s="28">
        <f t="shared" si="2"/>
        <v>199.84</v>
      </c>
      <c r="H24" s="3"/>
      <c r="I24" s="29">
        <f t="shared" si="3"/>
        <v>0</v>
      </c>
      <c r="J24" s="6"/>
    </row>
    <row r="25" spans="1:10" x14ac:dyDescent="0.3">
      <c r="A25" s="24"/>
      <c r="B25" s="24" t="s">
        <v>61</v>
      </c>
      <c r="C25" s="25" t="s">
        <v>74</v>
      </c>
      <c r="D25" s="27" t="s">
        <v>47</v>
      </c>
      <c r="E25" s="26">
        <v>10</v>
      </c>
      <c r="F25" s="6">
        <v>38.54</v>
      </c>
      <c r="G25" s="28">
        <f t="shared" ref="G25:G28" si="8">ROUND(E25*F25,2)</f>
        <v>385.4</v>
      </c>
      <c r="H25" s="3"/>
      <c r="I25" s="29">
        <f t="shared" ref="I25:I28" si="9">ROUND(E25*H25,2)</f>
        <v>0</v>
      </c>
      <c r="J25" s="6"/>
    </row>
    <row r="26" spans="1:10" x14ac:dyDescent="0.3">
      <c r="B26" s="24" t="s">
        <v>62</v>
      </c>
      <c r="C26" s="25" t="s">
        <v>75</v>
      </c>
      <c r="D26" s="27" t="s">
        <v>47</v>
      </c>
      <c r="E26" s="26">
        <v>48.5</v>
      </c>
      <c r="F26" s="6">
        <v>13.19</v>
      </c>
      <c r="G26" s="28">
        <f t="shared" si="8"/>
        <v>639.72</v>
      </c>
      <c r="H26" s="3"/>
      <c r="I26" s="29">
        <f t="shared" si="9"/>
        <v>0</v>
      </c>
      <c r="J26" s="6"/>
    </row>
    <row r="27" spans="1:10" x14ac:dyDescent="0.3">
      <c r="A27" s="24"/>
      <c r="B27" s="24" t="s">
        <v>63</v>
      </c>
      <c r="C27" s="25" t="s">
        <v>76</v>
      </c>
      <c r="D27" s="27" t="s">
        <v>47</v>
      </c>
      <c r="E27" s="26">
        <v>25.5</v>
      </c>
      <c r="F27" s="6">
        <v>35.47</v>
      </c>
      <c r="G27" s="28">
        <f t="shared" si="8"/>
        <v>904.49</v>
      </c>
      <c r="H27" s="3"/>
      <c r="I27" s="29">
        <f t="shared" si="9"/>
        <v>0</v>
      </c>
      <c r="J27" s="6"/>
    </row>
    <row r="28" spans="1:10" x14ac:dyDescent="0.3">
      <c r="B28" s="24" t="s">
        <v>64</v>
      </c>
      <c r="C28" s="25" t="s">
        <v>77</v>
      </c>
      <c r="D28" s="27" t="s">
        <v>47</v>
      </c>
      <c r="E28" s="26">
        <v>15</v>
      </c>
      <c r="F28" s="6">
        <v>108.5</v>
      </c>
      <c r="G28" s="28">
        <f t="shared" si="8"/>
        <v>1627.5</v>
      </c>
      <c r="H28" s="3"/>
      <c r="I28" s="29">
        <f t="shared" si="9"/>
        <v>0</v>
      </c>
      <c r="J28" s="6"/>
    </row>
    <row r="29" spans="1:10" x14ac:dyDescent="0.3">
      <c r="A29" s="24"/>
      <c r="B29" s="24" t="s">
        <v>65</v>
      </c>
      <c r="C29" s="25" t="s">
        <v>78</v>
      </c>
      <c r="D29" s="27" t="s">
        <v>47</v>
      </c>
      <c r="E29" s="26">
        <v>15</v>
      </c>
      <c r="F29" s="6">
        <v>21.25</v>
      </c>
      <c r="G29" s="28">
        <f t="shared" si="2"/>
        <v>318.75</v>
      </c>
      <c r="H29" s="3"/>
      <c r="I29" s="29">
        <f t="shared" si="3"/>
        <v>0</v>
      </c>
      <c r="J29" s="6"/>
    </row>
    <row r="30" spans="1:10" x14ac:dyDescent="0.3">
      <c r="B30" s="24" t="s">
        <v>66</v>
      </c>
      <c r="C30" s="25" t="s">
        <v>79</v>
      </c>
      <c r="D30" s="27" t="s">
        <v>47</v>
      </c>
      <c r="E30" s="26">
        <v>85</v>
      </c>
      <c r="F30" s="6">
        <v>13.84</v>
      </c>
      <c r="G30" s="28">
        <f t="shared" si="2"/>
        <v>1176.4000000000001</v>
      </c>
      <c r="H30" s="3"/>
      <c r="I30" s="29">
        <f t="shared" ref="I30:I35" si="10">ROUND(E30*H30,2)</f>
        <v>0</v>
      </c>
      <c r="J30" s="6"/>
    </row>
    <row r="31" spans="1:10" ht="28.8" x14ac:dyDescent="0.3">
      <c r="A31" s="24"/>
      <c r="B31" s="24" t="s">
        <v>67</v>
      </c>
      <c r="C31" s="25" t="s">
        <v>80</v>
      </c>
      <c r="D31" s="27" t="s">
        <v>88</v>
      </c>
      <c r="E31" s="26">
        <v>18</v>
      </c>
      <c r="F31" s="6">
        <v>33.479999999999997</v>
      </c>
      <c r="G31" s="28">
        <f t="shared" si="2"/>
        <v>602.64</v>
      </c>
      <c r="H31" s="3"/>
      <c r="I31" s="29">
        <f t="shared" si="10"/>
        <v>0</v>
      </c>
      <c r="J31" s="6"/>
    </row>
    <row r="32" spans="1:10" x14ac:dyDescent="0.3">
      <c r="B32" s="24" t="s">
        <v>68</v>
      </c>
      <c r="C32" s="25" t="s">
        <v>81</v>
      </c>
      <c r="D32" s="27" t="s">
        <v>47</v>
      </c>
      <c r="E32" s="26">
        <v>14.94</v>
      </c>
      <c r="F32" s="6">
        <v>119.69</v>
      </c>
      <c r="G32" s="28">
        <f t="shared" si="2"/>
        <v>1788.17</v>
      </c>
      <c r="H32" s="3"/>
      <c r="I32" s="29">
        <f t="shared" si="10"/>
        <v>0</v>
      </c>
      <c r="J32" s="6"/>
    </row>
    <row r="33" spans="1:10" x14ac:dyDescent="0.3">
      <c r="A33" s="24"/>
      <c r="B33" s="24" t="s">
        <v>69</v>
      </c>
      <c r="C33" s="25" t="s">
        <v>82</v>
      </c>
      <c r="D33" s="27" t="s">
        <v>88</v>
      </c>
      <c r="E33" s="26">
        <v>9.06</v>
      </c>
      <c r="F33" s="6">
        <v>35.549999999999997</v>
      </c>
      <c r="G33" s="28">
        <f t="shared" si="2"/>
        <v>322.08</v>
      </c>
      <c r="H33" s="3"/>
      <c r="I33" s="29">
        <f t="shared" si="10"/>
        <v>0</v>
      </c>
      <c r="J33" s="6"/>
    </row>
    <row r="34" spans="1:10" x14ac:dyDescent="0.3">
      <c r="B34" s="24" t="s">
        <v>70</v>
      </c>
      <c r="C34" s="25" t="s">
        <v>83</v>
      </c>
      <c r="D34" s="27" t="s">
        <v>47</v>
      </c>
      <c r="E34" s="26">
        <v>29</v>
      </c>
      <c r="F34" s="6">
        <v>17.41</v>
      </c>
      <c r="G34" s="28">
        <f t="shared" si="2"/>
        <v>504.89</v>
      </c>
      <c r="H34" s="3"/>
      <c r="I34" s="29">
        <f t="shared" si="10"/>
        <v>0</v>
      </c>
      <c r="J34" s="6"/>
    </row>
    <row r="35" spans="1:10" x14ac:dyDescent="0.3">
      <c r="A35" s="24"/>
      <c r="B35" s="24" t="s">
        <v>71</v>
      </c>
      <c r="C35" s="25" t="s">
        <v>84</v>
      </c>
      <c r="D35" s="27" t="s">
        <v>87</v>
      </c>
      <c r="E35" s="26">
        <v>4.25</v>
      </c>
      <c r="F35" s="6">
        <v>9.7899999999999991</v>
      </c>
      <c r="G35" s="28">
        <f t="shared" ref="G35:G36" si="11">ROUND(E35*F35,2)</f>
        <v>41.61</v>
      </c>
      <c r="H35" s="3"/>
      <c r="I35" s="29">
        <f t="shared" si="10"/>
        <v>0</v>
      </c>
      <c r="J35" s="6"/>
    </row>
    <row r="36" spans="1:10" x14ac:dyDescent="0.3">
      <c r="B36" s="24" t="s">
        <v>72</v>
      </c>
      <c r="C36" s="25" t="s">
        <v>85</v>
      </c>
      <c r="D36" s="27" t="s">
        <v>47</v>
      </c>
      <c r="E36" s="26">
        <v>40</v>
      </c>
      <c r="F36" s="6">
        <v>37.14</v>
      </c>
      <c r="G36" s="28">
        <f t="shared" si="11"/>
        <v>1485.6</v>
      </c>
      <c r="H36" s="3"/>
      <c r="I36" s="29">
        <f t="shared" ref="I36:I37" si="12">ROUND(E36*H36,2)</f>
        <v>0</v>
      </c>
      <c r="J36" s="6"/>
    </row>
    <row r="37" spans="1:10" x14ac:dyDescent="0.3">
      <c r="A37" s="24"/>
      <c r="B37" s="24" t="s">
        <v>73</v>
      </c>
      <c r="C37" s="25" t="s">
        <v>86</v>
      </c>
      <c r="D37" s="27" t="s">
        <v>88</v>
      </c>
      <c r="E37" s="26">
        <v>30</v>
      </c>
      <c r="F37" s="6">
        <v>12.41</v>
      </c>
      <c r="G37" s="28">
        <f t="shared" ref="G37" si="13">ROUND(E37*F37,2)</f>
        <v>372.3</v>
      </c>
      <c r="H37" s="3"/>
      <c r="I37" s="29">
        <f t="shared" si="12"/>
        <v>0</v>
      </c>
      <c r="J37" s="6"/>
    </row>
    <row r="38" spans="1:10" x14ac:dyDescent="0.3">
      <c r="B38" s="24"/>
    </row>
    <row r="39" spans="1:10" x14ac:dyDescent="0.3">
      <c r="B39" s="24"/>
    </row>
  </sheetData>
  <sheetProtection algorithmName="SHA-512" hashValue="kQmX0vMPuhCT6s7BlMk642bsde9J1ydXljp+SkaIjfIT3F7LSGSeXAA0dKISphiZ+Z1I3lIqkbtfmkSW4ttExw==" saltValue="gLM3BA5eL5JqsSwhNlJlY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7 A12:A13 A29 A22:A24" numberStoredAsText="1"/>
    <ignoredError sqref="G17 G20:I20 G29:I30 G22:I22 G24:I24 H23 I1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A3" sqref="A3:B3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31</v>
      </c>
    </row>
    <row r="2" spans="1:2" ht="15" thickBot="1" x14ac:dyDescent="0.35">
      <c r="A2" s="2"/>
      <c r="B2" s="2" t="s">
        <v>32</v>
      </c>
    </row>
    <row r="3" spans="1:2" x14ac:dyDescent="0.3">
      <c r="A3" s="4"/>
      <c r="B3" s="4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2025-01-09T09:52:12Z</dcterms:created>
  <dcterms:modified xsi:type="dcterms:W3CDTF">2025-01-09T09:53:35Z</dcterms:modified>
  <cp:category/>
  <cp:contentStatus/>
</cp:coreProperties>
</file>