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A EEMM\DOC. ECONOMICA\INVERSIONES\METRO\AÑO 2024\2401 SUMINISTRO DE VALLAS PARA ESCALERAS MECÁNICAS\2-SOLICITUD DE CONTRATACIÓN\241211 1ª Revisión Contratación\"/>
    </mc:Choice>
  </mc:AlternateContent>
  <xr:revisionPtr revIDLastSave="0" documentId="13_ncr:1_{D9295E46-AED5-4195-BB5F-53B4BF0F6BE2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I16" i="1"/>
  <c r="I14" i="1"/>
  <c r="I15" i="1"/>
  <c r="G14" i="1"/>
  <c r="G15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<sst xmlns="http://schemas.openxmlformats.org/spreadsheetml/2006/main" count="50" uniqueCount="44">
  <si>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</si>
  <si>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</si>
  <si>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</si>
  <si>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</si>
  <si>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</si>
  <si>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</si>
  <si>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</si>
  <si>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</si>
  <si>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</si>
  <si>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</si>
  <si>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</si>
  <si>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</si>
  <si>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</si>
  <si>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</si>
  <si>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</si>
  <si>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</si>
  <si>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</si>
  <si>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</si>
  <si>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</si>
  <si>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</si>
  <si>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</si>
  <si>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</si>
  <si>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</si>
  <si>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</si>
  <si>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</si>
  <si>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</si>
  <si>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</si>
  <si>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</si>
  <si>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</si>
  <si>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</si>
  <si>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</si>
  <si>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</si>
  <si>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T1</t>
  </si>
  <si>
    <t>ud</t>
  </si>
  <si>
    <t>BARRE.01</t>
  </si>
  <si>
    <t>BARRE.02</t>
  </si>
  <si>
    <t>BARRE.03</t>
  </si>
  <si>
    <t>Muestra prototipo completa de barrera para fosos de escaleras mecánicas</t>
  </si>
  <si>
    <t>Barrera completa y planos acotados de conjunto y despiece específico de los elementos</t>
  </si>
  <si>
    <t>Paneles informativos y de seguridad serigrafiados</t>
  </si>
  <si>
    <t>1.1.</t>
  </si>
  <si>
    <t xml:space="preserve">Capitulo </t>
  </si>
  <si>
    <t>SUMINISTRO DE BARRERAS DE PROTECCIÓN Y SEÑALIZACIÓN PARA TRABAJOS EN ESCALERAS MECÁNICAS</t>
  </si>
  <si>
    <t>Suministro Barreras  Protección y Señ. Trabajos EEMM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</si>
</sst>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4" fontId="3" fillId="4" borderId="0" xfId="0" applyNumberFormat="1" applyFont="1" applyFill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 wrapText="1"/>
    </xf>
    <xf numFmtId="1" fontId="3" fillId="0" borderId="0" xfId="0" applyNumberFormat="1" applyFon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4" fontId="0" fillId="4" borderId="0" xfId="0" applyNumberFormat="1" applyFill="1" applyAlignment="1" applyProtection="1">
      <alignment vertical="center"/>
    </xf>
    <xf numFmtId="49" fontId="3" fillId="0" borderId="0" xfId="0" applyNumberFormat="1" applyFont="1" applyAlignment="1" applyProtection="1">
      <alignment vertical="center" wrapText="1"/>
    </xf>
    <xf numFmtId="4" fontId="3" fillId="0" borderId="0" xfId="0" applyNumberFormat="1" applyFont="1" applyAlignment="1" applyProtection="1">
      <alignment vertical="center"/>
    </xf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" fontId="0" fillId="0" borderId="0" xfId="0" applyNumberFormat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0" fontId="0" fillId="0" borderId="0" xfId="0" applyProtection="1"/>
    <xf numFmtId="164" fontId="0" fillId="0" borderId="0" xfId="0" applyNumberFormat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" fontId="3" fillId="3" borderId="0" xfId="0" applyNumberFormat="1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49" fontId="4" fillId="0" borderId="0" xfId="0" applyNumberFormat="1" applyFont="1" applyAlignment="1" applyProtection="1">
      <alignment vertical="center" wrapText="1"/>
    </xf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/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9.140625" style="3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A1" s="29"/>
      <c r="B1" s="29"/>
      <c r="C1" s="29"/>
      <c r="D1" s="42" t="s">
        <v>0</v>
      </c>
      <c r="E1" s="19"/>
      <c r="F1" s="19"/>
      <c r="G1" s="30"/>
      <c r="H1" s="42" t="s">
        <v>1</v>
      </c>
      <c r="I1" s="19"/>
    </row>
    <row r="2" spans="1:9" ht="15.75" thickBot="1" x14ac:dyDescent="0.3">
      <c r="A2" s="43" t="s">
        <v>2</v>
      </c>
      <c r="B2" s="44">
        <v>1</v>
      </c>
      <c r="C2" s="29"/>
      <c r="D2" s="29"/>
      <c r="E2" s="19"/>
      <c r="F2" s="19"/>
      <c r="G2" s="30"/>
      <c r="H2" s="29"/>
      <c r="I2" s="19"/>
    </row>
    <row r="3" spans="1:9" ht="15" customHeight="1" thickBot="1" x14ac:dyDescent="0.3">
      <c r="A3" s="45" t="s">
        <v>3</v>
      </c>
      <c r="B3" s="46"/>
      <c r="C3" s="47"/>
      <c r="D3" s="48">
        <v>85984.1</v>
      </c>
      <c r="E3" s="45" t="s">
        <v>4</v>
      </c>
      <c r="F3" s="46"/>
      <c r="G3" s="47"/>
      <c r="H3" s="48">
        <f>SUM(I:I)</f>
        <v>0</v>
      </c>
      <c r="I3" s="19"/>
    </row>
    <row r="4" spans="1:9" ht="15" customHeight="1" thickBot="1" x14ac:dyDescent="0.3">
      <c r="A4" s="39" t="s">
        <v>5</v>
      </c>
      <c r="B4" s="40">
        <v>0.06</v>
      </c>
      <c r="C4" s="22" t="s">
        <v>6</v>
      </c>
      <c r="D4" s="18">
        <f>ROUND($D$3*B4,2)</f>
        <v>5159.05</v>
      </c>
      <c r="E4" s="41" t="s">
        <v>7</v>
      </c>
      <c r="F4" s="2"/>
      <c r="G4" s="22" t="s">
        <v>6</v>
      </c>
      <c r="H4" s="18">
        <f>ROUND($H$3*F4,2)</f>
        <v>0</v>
      </c>
      <c r="I4" s="19"/>
    </row>
    <row r="5" spans="1:9" ht="15.75" thickBot="1" x14ac:dyDescent="0.3">
      <c r="A5" s="39" t="s">
        <v>8</v>
      </c>
      <c r="B5" s="40">
        <v>0.09</v>
      </c>
      <c r="C5" s="22" t="s">
        <v>9</v>
      </c>
      <c r="D5" s="18">
        <f>ROUND($D$3*B5,2)</f>
        <v>7738.57</v>
      </c>
      <c r="E5" s="41" t="s">
        <v>10</v>
      </c>
      <c r="F5" s="2"/>
      <c r="G5" s="22" t="s">
        <v>9</v>
      </c>
      <c r="H5" s="18">
        <f>ROUND($H$3*F5,2)</f>
        <v>0</v>
      </c>
      <c r="I5" s="19"/>
    </row>
    <row r="6" spans="1:9" ht="15.75" thickBot="1" x14ac:dyDescent="0.3">
      <c r="A6" s="15" t="s">
        <v>11</v>
      </c>
      <c r="B6" s="16"/>
      <c r="C6" s="17"/>
      <c r="D6" s="18">
        <f>SUM(D3,D4,D5)</f>
        <v>98881.72</v>
      </c>
      <c r="E6" s="15" t="s">
        <v>12</v>
      </c>
      <c r="F6" s="16"/>
      <c r="G6" s="17"/>
      <c r="H6" s="18">
        <f>SUM(H3,H4,H5)</f>
        <v>0</v>
      </c>
      <c r="I6" s="19"/>
    </row>
    <row r="7" spans="1:9" ht="15.75" thickBot="1" x14ac:dyDescent="0.3">
      <c r="A7" s="20" t="s">
        <v>13</v>
      </c>
      <c r="B7" s="21">
        <v>0.21</v>
      </c>
      <c r="C7" s="22" t="s">
        <v>14</v>
      </c>
      <c r="D7" s="18">
        <f>ROUND($D$6*B7,2)</f>
        <v>20765.16</v>
      </c>
      <c r="E7" s="23" t="s">
        <v>13</v>
      </c>
      <c r="F7" s="24">
        <f>B7</f>
        <v>0.21</v>
      </c>
      <c r="G7" s="22" t="s">
        <v>14</v>
      </c>
      <c r="H7" s="18">
        <f>ROUND($H$6*F7,2)</f>
        <v>0</v>
      </c>
      <c r="I7" s="19"/>
    </row>
    <row r="8" spans="1:9" ht="15.75" thickBot="1" x14ac:dyDescent="0.3">
      <c r="A8" s="25" t="s">
        <v>15</v>
      </c>
      <c r="B8" s="26"/>
      <c r="C8" s="27"/>
      <c r="D8" s="28">
        <f>SUM(D6:D7)</f>
        <v>119646.88</v>
      </c>
      <c r="E8" s="25" t="s">
        <v>16</v>
      </c>
      <c r="F8" s="26"/>
      <c r="G8" s="27"/>
      <c r="H8" s="28">
        <f>SUM(H6:H7)</f>
        <v>0</v>
      </c>
      <c r="I8" s="19"/>
    </row>
    <row r="9" spans="1:9" ht="15.75" thickBot="1" x14ac:dyDescent="0.3">
      <c r="A9" s="29"/>
      <c r="B9" s="29"/>
      <c r="C9" s="29"/>
      <c r="D9" s="29"/>
      <c r="E9" s="19"/>
      <c r="F9" s="19"/>
      <c r="G9" s="30"/>
      <c r="H9" s="29"/>
      <c r="I9" s="19"/>
    </row>
    <row r="10" spans="1:9" ht="15.75" thickBot="1" x14ac:dyDescent="0.3">
      <c r="A10" s="31"/>
      <c r="B10" s="29"/>
      <c r="C10" s="29"/>
      <c r="D10" s="29"/>
      <c r="E10" s="19"/>
      <c r="F10" s="32" t="s">
        <v>17</v>
      </c>
      <c r="G10" s="33"/>
      <c r="H10" s="32" t="s">
        <v>18</v>
      </c>
      <c r="I10" s="33"/>
    </row>
    <row r="11" spans="1:9" x14ac:dyDescent="0.25">
      <c r="A11" s="34" t="s">
        <v>19</v>
      </c>
      <c r="B11" s="34" t="s">
        <v>20</v>
      </c>
      <c r="C11" s="34" t="s">
        <v>21</v>
      </c>
      <c r="D11" s="34" t="s">
        <v>22</v>
      </c>
      <c r="E11" s="35" t="s">
        <v>23</v>
      </c>
      <c r="F11" s="35" t="s">
        <v>24</v>
      </c>
      <c r="G11" s="34" t="s">
        <v>25</v>
      </c>
      <c r="H11" s="34" t="s">
        <v>26</v>
      </c>
      <c r="I11" s="34" t="s">
        <v>27</v>
      </c>
    </row>
    <row r="12" spans="1:9" s="5" customFormat="1" ht="60" x14ac:dyDescent="0.25">
      <c r="A12" s="8" t="s">
        <v>28</v>
      </c>
      <c r="B12" s="8" t="s">
        <v>32</v>
      </c>
      <c r="C12" s="13" t="s">
        <v>42</v>
      </c>
      <c r="D12" s="8"/>
      <c r="E12" s="14"/>
      <c r="F12" s="14"/>
      <c r="G12" s="12"/>
      <c r="H12" s="36"/>
      <c r="I12" s="7"/>
    </row>
    <row r="13" spans="1:9" s="5" customFormat="1" ht="30" x14ac:dyDescent="0.25">
      <c r="A13" s="37" t="s">
        <v>40</v>
      </c>
      <c r="B13" s="37" t="s">
        <v>41</v>
      </c>
      <c r="C13" s="38" t="s">
        <v>43</v>
      </c>
      <c r="D13" s="8"/>
      <c r="E13" s="14"/>
      <c r="F13" s="14"/>
      <c r="G13" s="12"/>
      <c r="H13" s="36"/>
      <c r="I13" s="7"/>
    </row>
    <row r="14" spans="1:9" s="5" customFormat="1" ht="45" x14ac:dyDescent="0.25">
      <c r="A14" s="8"/>
      <c r="B14" s="8" t="s">
        <v>34</v>
      </c>
      <c r="C14" s="13" t="s">
        <v>37</v>
      </c>
      <c r="D14" s="10" t="s">
        <v>33</v>
      </c>
      <c r="E14" s="14">
        <v>1</v>
      </c>
      <c r="F14" s="14">
        <v>191.3</v>
      </c>
      <c r="G14" s="12">
        <f t="shared" ref="G14:G15" si="0">ROUND(E14*F14,2)</f>
        <v>191.3</v>
      </c>
      <c r="H14" s="6"/>
      <c r="I14" s="7">
        <f t="shared" ref="I14:I15" si="1">ROUND(E14*H14,2)</f>
        <v>0</v>
      </c>
    </row>
    <row r="15" spans="1:9" s="5" customFormat="1" ht="45" x14ac:dyDescent="0.25">
      <c r="A15" s="8"/>
      <c r="B15" s="8" t="s">
        <v>35</v>
      </c>
      <c r="C15" s="13" t="s">
        <v>38</v>
      </c>
      <c r="D15" s="10" t="s">
        <v>33</v>
      </c>
      <c r="E15" s="14">
        <v>260</v>
      </c>
      <c r="F15" s="14">
        <v>274.77999999999997</v>
      </c>
      <c r="G15" s="12">
        <f t="shared" si="0"/>
        <v>71442.8</v>
      </c>
      <c r="H15" s="6"/>
      <c r="I15" s="7">
        <f t="shared" si="1"/>
        <v>0</v>
      </c>
    </row>
    <row r="16" spans="1:9" ht="30" x14ac:dyDescent="0.25">
      <c r="A16" s="8"/>
      <c r="B16" s="8" t="s">
        <v>36</v>
      </c>
      <c r="C16" s="9" t="s">
        <v>39</v>
      </c>
      <c r="D16" s="10" t="s">
        <v>33</v>
      </c>
      <c r="E16" s="11">
        <v>500</v>
      </c>
      <c r="F16" s="11">
        <v>28.7</v>
      </c>
      <c r="G16" s="12">
        <f t="shared" ref="G16" si="2">ROUND(E16*F16,2)</f>
        <v>14350</v>
      </c>
      <c r="H16" s="6"/>
      <c r="I16" s="7">
        <f t="shared" ref="I16" si="3">ROUND(E16*H16,2)</f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5 G14 I14 I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2024-12-11T09:59:53Z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