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45CE9DA1-6017-4088-8BD8-1F01B07FC137}" xr6:coauthVersionLast="47" xr6:coauthVersionMax="47" xr10:uidLastSave="{00000000-0000-0000-0000-000000000000}"/>
  <bookViews>
    <workbookView xWindow="-108" yWindow="-108" windowWidth="23256" windowHeight="1401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G19" i="1"/>
  <c r="I18" i="1"/>
  <c r="G18" i="1"/>
  <c r="I17" i="1"/>
  <c r="G17" i="1"/>
  <c r="I16" i="1"/>
  <c r="G16" i="1"/>
  <c r="I15" i="1"/>
  <c r="G15" i="1"/>
  <c r="G14" i="1"/>
  <c r="I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<sst xmlns="http://schemas.openxmlformats.org/spreadsheetml/2006/main" count="59" uniqueCount="50">
  <si>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</si>
  <si>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</si>
  <si>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</si>
  <si>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</si>
  <si>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</si>
  <si>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</si>
  <si>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</si>
  <si>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</si>
  <si>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</si>
  <si>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</si>
  <si>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</si>
  <si>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</si>
  <si>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</si>
  <si>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</si>
  <si>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</si>
  <si>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</si>
  <si>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</si>
  <si>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</si>
  <si>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</si>
  <si>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</si>
  <si>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</si>
  <si>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</si>
  <si>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</si>
  <si>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</si>
  <si>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</si>
  <si>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</si>
  <si>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</si>
  <si>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</si>
  <si>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</si>
  <si>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</si>
  <si>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</si>
  <si>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</si>
  <si>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</si>
  <si>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UC02</t>
  </si>
  <si>
    <t>ud</t>
  </si>
  <si>
    <t>UC03</t>
  </si>
  <si>
    <t>UC04</t>
  </si>
  <si>
    <t>UC05</t>
  </si>
  <si>
    <t>UC06</t>
  </si>
  <si>
    <t>Campos a rellenar por Metro</t>
  </si>
  <si>
    <t>Campos a rellenar por el ofertante</t>
  </si>
  <si>
    <t>Campos calculados</t>
  </si>
  <si>
    <t>AT LOTE 1: CANILLEJAS, CIUDAD LINEAL Y CARABANCHEL</t>
  </si>
  <si>
    <t>EQUIPO AT LOTE 1</t>
  </si>
  <si>
    <t>Vigilante con al menos 2 años de experiencia</t>
  </si>
  <si>
    <t>Técnico Topógrafo con al menos 5 años de experiencia</t>
  </si>
  <si>
    <t>Técnico BIM con experiencia en más de 2 obras de ferrocarriles</t>
  </si>
  <si>
    <t>Ingeniero Edificación o Arquitecto Técnico con al menos 5 años de experiencia</t>
  </si>
  <si>
    <t>Técnico Industrial con al menos 5 años de experiencia</t>
  </si>
  <si>
    <t>Jefe de Unidad-Ingeniero Civil con al menos 10 años de experiencia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</si>
</sst>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3" borderId="0" xfId="0" applyFill="1"/>
    <xf numFmtId="0" fontId="0" fillId="6" borderId="0" xfId="0" applyFill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" fontId="3" fillId="0" borderId="0" xfId="0" applyNumberFormat="1" applyFont="1"/>
    <xf numFmtId="16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" fontId="3" fillId="0" borderId="0" xfId="0" applyNumberFormat="1" applyFont="1"/>
    <xf numFmtId="4" fontId="0" fillId="4" borderId="0" xfId="0" applyNumberForma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9"/>
  <sheetViews>
    <sheetView tabSelected="1" workbookViewId="0">
      <selection activeCell="E14" sqref="E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7" customWidth="1"/>
    <col min="6" max="6" width="18" style="7" bestFit="1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10">
        <v>1</v>
      </c>
    </row>
    <row r="3" spans="1:9" ht="15" customHeight="1" thickBot="1" x14ac:dyDescent="0.35">
      <c r="A3" s="35" t="s">
        <v>3</v>
      </c>
      <c r="B3" s="36"/>
      <c r="C3" s="37"/>
      <c r="D3" s="11">
        <f>SUM(G:G)</f>
        <v>502079.16</v>
      </c>
      <c r="E3" s="35" t="s">
        <v>4</v>
      </c>
      <c r="F3" s="36"/>
      <c r="G3" s="37"/>
      <c r="H3" s="11">
        <f>SUM(I:I)</f>
        <v>0</v>
      </c>
    </row>
    <row r="4" spans="1:9" ht="15" customHeight="1" thickBot="1" x14ac:dyDescent="0.35">
      <c r="A4" s="12" t="s">
        <v>5</v>
      </c>
      <c r="B4" s="13">
        <v>0.06</v>
      </c>
      <c r="C4" s="14" t="s">
        <v>6</v>
      </c>
      <c r="D4" s="15">
        <f>ROUND($D$3*B4,2)</f>
        <v>30124.75</v>
      </c>
      <c r="E4" s="16" t="s">
        <v>7</v>
      </c>
      <c r="F4" s="2"/>
      <c r="G4" s="14" t="s">
        <v>6</v>
      </c>
      <c r="H4" s="15">
        <f>ROUND($H$3*F4,2)</f>
        <v>0</v>
      </c>
    </row>
    <row r="5" spans="1:9" ht="15" thickBot="1" x14ac:dyDescent="0.35">
      <c r="A5" s="12" t="s">
        <v>8</v>
      </c>
      <c r="B5" s="13">
        <v>0.09</v>
      </c>
      <c r="C5" s="14" t="s">
        <v>9</v>
      </c>
      <c r="D5" s="15">
        <f>ROUND($D$3*B5,2)</f>
        <v>45187.12</v>
      </c>
      <c r="E5" s="16" t="s">
        <v>10</v>
      </c>
      <c r="F5" s="2"/>
      <c r="G5" s="14" t="s">
        <v>9</v>
      </c>
      <c r="H5" s="15">
        <f>ROUND($H$3*F5,2)</f>
        <v>0</v>
      </c>
    </row>
    <row r="6" spans="1:9" ht="15" thickBot="1" x14ac:dyDescent="0.35">
      <c r="A6" s="38" t="s">
        <v>11</v>
      </c>
      <c r="B6" s="39"/>
      <c r="C6" s="40"/>
      <c r="D6" s="15">
        <f>SUM(D3,D4,D5)</f>
        <v>577391.02999999991</v>
      </c>
      <c r="E6" s="38" t="s">
        <v>12</v>
      </c>
      <c r="F6" s="39"/>
      <c r="G6" s="40"/>
      <c r="H6" s="15">
        <f>SUM(H3,H4,H5)</f>
        <v>0</v>
      </c>
    </row>
    <row r="7" spans="1:9" ht="15" thickBot="1" x14ac:dyDescent="0.35">
      <c r="A7" s="17" t="s">
        <v>13</v>
      </c>
      <c r="B7" s="18">
        <v>0.21</v>
      </c>
      <c r="C7" s="14" t="s">
        <v>14</v>
      </c>
      <c r="D7" s="15">
        <f>ROUND($D$6*B7,2)</f>
        <v>121252.12</v>
      </c>
      <c r="E7" s="19" t="s">
        <v>13</v>
      </c>
      <c r="F7" s="20">
        <f>B7</f>
        <v>0.21</v>
      </c>
      <c r="G7" s="14" t="s">
        <v>14</v>
      </c>
      <c r="H7" s="15">
        <f>ROUND($H$6*F7,2)</f>
        <v>0</v>
      </c>
    </row>
    <row r="8" spans="1:9" ht="15" thickBot="1" x14ac:dyDescent="0.35">
      <c r="A8" s="41" t="s">
        <v>15</v>
      </c>
      <c r="B8" s="42"/>
      <c r="C8" s="43"/>
      <c r="D8" s="21">
        <f>SUM(D6:D7)</f>
        <v>698643.14999999991</v>
      </c>
      <c r="E8" s="41" t="s">
        <v>16</v>
      </c>
      <c r="F8" s="42"/>
      <c r="G8" s="43"/>
      <c r="H8" s="21">
        <f>SUM(H6:H7)</f>
        <v>0</v>
      </c>
    </row>
    <row r="9" spans="1:9" ht="15" thickBot="1" x14ac:dyDescent="0.35"/>
    <row r="10" spans="1:9" ht="15" thickBot="1" x14ac:dyDescent="0.35">
      <c r="A10" s="22"/>
      <c r="F10" s="33" t="s">
        <v>17</v>
      </c>
      <c r="G10" s="34"/>
      <c r="H10" s="33" t="s">
        <v>18</v>
      </c>
      <c r="I10" s="34"/>
    </row>
    <row r="11" spans="1:9" x14ac:dyDescent="0.3">
      <c r="A11" s="23" t="s">
        <v>19</v>
      </c>
      <c r="B11" s="23" t="s">
        <v>20</v>
      </c>
      <c r="C11" s="23" t="s">
        <v>21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9" ht="28.8" x14ac:dyDescent="0.3">
      <c r="A12" s="25" t="s">
        <v>28</v>
      </c>
      <c r="B12" s="25" t="s">
        <v>29</v>
      </c>
      <c r="C12" s="26" t="s">
        <v>42</v>
      </c>
      <c r="D12" s="25"/>
      <c r="E12" s="27"/>
      <c r="F12" s="27"/>
      <c r="G12" s="28"/>
      <c r="H12" s="29"/>
      <c r="I12" s="30"/>
    </row>
    <row r="13" spans="1:9" x14ac:dyDescent="0.3">
      <c r="A13" s="25" t="s">
        <v>30</v>
      </c>
      <c r="B13" s="25" t="s">
        <v>31</v>
      </c>
      <c r="C13" s="25" t="s">
        <v>43</v>
      </c>
      <c r="D13" s="25"/>
      <c r="E13" s="27"/>
      <c r="F13" s="27"/>
      <c r="G13" s="28"/>
      <c r="H13" s="29"/>
      <c r="I13" s="30"/>
    </row>
    <row r="14" spans="1:9" ht="28.8" x14ac:dyDescent="0.3">
      <c r="A14" s="25"/>
      <c r="B14" s="25" t="s">
        <v>32</v>
      </c>
      <c r="C14" s="26" t="s">
        <v>49</v>
      </c>
      <c r="D14" s="31" t="s">
        <v>34</v>
      </c>
      <c r="E14" s="27">
        <v>14</v>
      </c>
      <c r="F14" s="27">
        <v>9656.25</v>
      </c>
      <c r="G14" s="32">
        <f t="shared" ref="G14:G19" si="0">ROUND(E14*F14,2)</f>
        <v>135187.5</v>
      </c>
      <c r="H14" s="3"/>
      <c r="I14" s="30">
        <f t="shared" ref="I14:I19" si="1">ROUND(E14*H14,2)</f>
        <v>0</v>
      </c>
    </row>
    <row r="15" spans="1:9" ht="28.8" x14ac:dyDescent="0.3">
      <c r="A15" s="25"/>
      <c r="B15" s="25" t="s">
        <v>33</v>
      </c>
      <c r="C15" s="26" t="s">
        <v>44</v>
      </c>
      <c r="D15" s="31" t="s">
        <v>34</v>
      </c>
      <c r="E15" s="27">
        <v>36</v>
      </c>
      <c r="F15" s="27">
        <v>3904.96</v>
      </c>
      <c r="G15" s="32">
        <f t="shared" si="0"/>
        <v>140578.56</v>
      </c>
      <c r="H15" s="3"/>
      <c r="I15" s="30">
        <f t="shared" si="1"/>
        <v>0</v>
      </c>
    </row>
    <row r="16" spans="1:9" ht="28.8" x14ac:dyDescent="0.3">
      <c r="A16" s="25"/>
      <c r="B16" s="25" t="s">
        <v>35</v>
      </c>
      <c r="C16" s="26" t="s">
        <v>45</v>
      </c>
      <c r="D16" s="31" t="s">
        <v>34</v>
      </c>
      <c r="E16" s="27">
        <v>10</v>
      </c>
      <c r="F16" s="27">
        <v>7803.9</v>
      </c>
      <c r="G16" s="32">
        <f t="shared" si="0"/>
        <v>78039</v>
      </c>
      <c r="H16" s="3"/>
      <c r="I16" s="30">
        <f t="shared" si="1"/>
        <v>0</v>
      </c>
    </row>
    <row r="17" spans="1:9" ht="28.8" x14ac:dyDescent="0.3">
      <c r="A17" s="25"/>
      <c r="B17" s="25" t="s">
        <v>36</v>
      </c>
      <c r="C17" s="26" t="s">
        <v>46</v>
      </c>
      <c r="D17" s="31" t="s">
        <v>34</v>
      </c>
      <c r="E17" s="27">
        <v>4</v>
      </c>
      <c r="F17" s="27">
        <v>7803.9</v>
      </c>
      <c r="G17" s="32">
        <f t="shared" si="0"/>
        <v>31215.599999999999</v>
      </c>
      <c r="H17" s="3"/>
      <c r="I17" s="30">
        <f t="shared" si="1"/>
        <v>0</v>
      </c>
    </row>
    <row r="18" spans="1:9" ht="43.2" x14ac:dyDescent="0.3">
      <c r="A18" s="25"/>
      <c r="B18" s="25" t="s">
        <v>37</v>
      </c>
      <c r="C18" s="26" t="s">
        <v>47</v>
      </c>
      <c r="D18" s="31" t="s">
        <v>34</v>
      </c>
      <c r="E18" s="27">
        <v>10</v>
      </c>
      <c r="F18" s="27">
        <v>7803.9</v>
      </c>
      <c r="G18" s="32">
        <f t="shared" si="0"/>
        <v>78039</v>
      </c>
      <c r="H18" s="3"/>
      <c r="I18" s="30">
        <f t="shared" si="1"/>
        <v>0</v>
      </c>
    </row>
    <row r="19" spans="1:9" ht="28.8" x14ac:dyDescent="0.3">
      <c r="A19" s="25"/>
      <c r="B19" s="25" t="s">
        <v>38</v>
      </c>
      <c r="C19" s="26" t="s">
        <v>48</v>
      </c>
      <c r="D19" s="31" t="s">
        <v>34</v>
      </c>
      <c r="E19" s="27">
        <v>5</v>
      </c>
      <c r="F19" s="27">
        <v>7803.9</v>
      </c>
      <c r="G19" s="32">
        <f t="shared" si="0"/>
        <v>39019.5</v>
      </c>
      <c r="H19" s="3"/>
      <c r="I19" s="30">
        <f t="shared" si="1"/>
        <v>0</v>
      </c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7" sqref="B7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39</v>
      </c>
    </row>
    <row r="2" spans="1:2" ht="15" thickBot="1" x14ac:dyDescent="0.35">
      <c r="A2" s="4"/>
      <c r="B2" s="1" t="s">
        <v>40</v>
      </c>
    </row>
    <row r="3" spans="1:2" ht="15" thickBot="1" x14ac:dyDescent="0.35">
      <c r="A3" s="5"/>
      <c r="B3" s="1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2024-12-18T12:20:06Z</dcterms:created>
  <dcterms:modified xsi:type="dcterms:W3CDTF">2024-12-18T20:30:34Z</dcterms:modified>
  <cp:category/>
  <cp:contentStatus/>
</cp:coreProperties>
</file>