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14AB9698-2CC3-4238-A7D1-B851D0F8C292}" xr6:coauthVersionLast="47" xr6:coauthVersionMax="47" xr10:uidLastSave="{00000000-0000-0000-0000-000000000000}"/>
  <bookViews>
    <workbookView xWindow="-108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16" i="1"/>
  <c r="I18" i="1"/>
  <c r="G18" i="1"/>
  <c r="I14" i="1"/>
  <c r="G14" i="1"/>
  <c r="F7" i="1"/>
  <c r="D3" i="1" l="1"/>
  <c r="H3" i="1"/>
  <c r="H5" i="1" s="1"/>
  <c r="D4" i="1" l="1"/>
  <c r="D5" i="1"/>
  <c r="H4" i="1"/>
  <c r="H6" i="1" s="1"/>
  <c r="H7" i="1" s="1"/>
  <c r="H8" i="1" s="1"/>
  <c r="D6" i="1" l="1"/>
  <c r="D7" i="1" s="1"/>
  <c r="D8" i="1" s="1"/>
</calcChain>
</file>

<file path=xl/sharedStrings.xml><?xml version="1.0" encoding="utf-8"?>
<sst xmlns="http://schemas.openxmlformats.org/spreadsheetml/2006/main" count="56" uniqueCount="44">
  <si>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</si>
  <si>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</si>
  <si>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</si>
  <si>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</si>
  <si>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</si>
  <si>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</si>
  <si>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</si>
  <si>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</si>
  <si>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</si>
  <si>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</si>
  <si>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</si>
  <si>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</si>
  <si>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</si>
  <si>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</si>
  <si>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</si>
  <si>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</si>
  <si>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</si>
  <si>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</si>
  <si>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</si>
  <si>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</si>
  <si>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</si>
  <si>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</si>
  <si>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</si>
  <si>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</si>
  <si>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</si>
  <si>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</si>
  <si>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</si>
  <si>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</si>
  <si>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</si>
  <si>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</si>
  <si>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</si>
  <si>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</si>
  <si>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</si>
  <si>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</si>
  <si>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T1</t>
  </si>
  <si>
    <t>P1</t>
  </si>
  <si>
    <t>Mantenimiento Integral de Sistema de Detección de Fugas de Líquidos de CPD de CTI Feria de Madrid</t>
  </si>
  <si>
    <t>Unidad</t>
  </si>
  <si>
    <t>ud</t>
  </si>
  <si>
    <t>P2</t>
  </si>
  <si>
    <t>Mantenimiento Integral de Sistema de Detección de Fugas de Líquidos de CPD Global Canillejas</t>
  </si>
  <si>
    <t>1.3</t>
  </si>
  <si>
    <t>MANTENIMIENTO INTEGRAL DE SISTEMAS DE DETECCIÓN DE FUGAS DE LÍQUIDOS UBICADOS EN RECINTOS DE METRO</t>
  </si>
  <si>
    <t>Mantenimiento Integral de Sistema de Detección de Fugas de Líquidos de CCS de Canillejas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</si>
</sst>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4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  <xf numFmtId="49" fontId="3" fillId="0" borderId="0" xfId="0" quotePrefix="1" applyNumberFormat="1" applyFont="1" applyProtection="1"/>
    <xf numFmtId="1" fontId="3" fillId="0" borderId="0" xfId="0" applyNumberFormat="1" applyFont="1" applyProtection="1"/>
    <xf numFmtId="10" fontId="3" fillId="3" borderId="4" xfId="0" quotePrefix="1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A42F7EF-15B4-4EBB-BFBA-26244DE53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tabSelected="1" workbookViewId="0">
      <selection activeCell="D9" sqref="D9"/>
    </sheetView>
  </sheetViews>
  <sheetFormatPr baseColWidth="10" defaultColWidth="11.44140625" defaultRowHeight="14.4" x14ac:dyDescent="0.3"/>
  <cols>
    <col min="1" max="1" width="28.33203125" style="3" customWidth="1"/>
    <col min="2" max="2" width="12.109375" style="3" bestFit="1" customWidth="1"/>
    <col min="3" max="3" width="33.33203125" style="3" customWidth="1"/>
    <col min="4" max="4" width="18.6640625" style="3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style="3" bestFit="1" customWidth="1"/>
    <col min="9" max="9" width="18.6640625" style="5" customWidth="1"/>
    <col min="10" max="10" width="13.88671875" style="3" bestFit="1" customWidth="1"/>
    <col min="11" max="11" width="15.109375" style="3" bestFit="1" customWidth="1"/>
    <col min="12" max="16384" width="11.44140625" style="3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9" t="s">
        <v>3</v>
      </c>
      <c r="B3" s="10"/>
      <c r="C3" s="11"/>
      <c r="D3" s="12">
        <f>SUM(G:G)</f>
        <v>22227.8</v>
      </c>
      <c r="E3" s="9" t="s">
        <v>4</v>
      </c>
      <c r="F3" s="10"/>
      <c r="G3" s="11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1333.67</v>
      </c>
      <c r="E4" s="17" t="s">
        <v>7</v>
      </c>
      <c r="F4" s="41">
        <v>0</v>
      </c>
      <c r="G4" s="15" t="s">
        <v>6</v>
      </c>
      <c r="H4" s="16">
        <f>ROUND($H$3*F4,2)</f>
        <v>0</v>
      </c>
    </row>
    <row r="5" spans="1:9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2000.5</v>
      </c>
      <c r="E5" s="17" t="s">
        <v>10</v>
      </c>
      <c r="F5" s="41">
        <v>0</v>
      </c>
      <c r="G5" s="15" t="s">
        <v>9</v>
      </c>
      <c r="H5" s="16">
        <f>ROUND($H$3*F5,2)</f>
        <v>0</v>
      </c>
    </row>
    <row r="6" spans="1:9" ht="15" thickBot="1" x14ac:dyDescent="0.35">
      <c r="A6" s="18" t="s">
        <v>11</v>
      </c>
      <c r="B6" s="19"/>
      <c r="C6" s="20"/>
      <c r="D6" s="16">
        <f>SUM(D3,D4,D5)</f>
        <v>25561.97</v>
      </c>
      <c r="E6" s="18" t="s">
        <v>12</v>
      </c>
      <c r="F6" s="19"/>
      <c r="G6" s="20"/>
      <c r="H6" s="16">
        <f>SUM(H3,H4,H5)</f>
        <v>0</v>
      </c>
    </row>
    <row r="7" spans="1:9" ht="15" thickBot="1" x14ac:dyDescent="0.35">
      <c r="A7" s="21" t="s">
        <v>13</v>
      </c>
      <c r="B7" s="22">
        <v>0.21</v>
      </c>
      <c r="C7" s="15" t="s">
        <v>14</v>
      </c>
      <c r="D7" s="16">
        <f>ROUND($D$6*B7,2)</f>
        <v>5368.01</v>
      </c>
      <c r="E7" s="23" t="s">
        <v>13</v>
      </c>
      <c r="F7" s="24">
        <f>B7</f>
        <v>0.21</v>
      </c>
      <c r="G7" s="15" t="s">
        <v>14</v>
      </c>
      <c r="H7" s="16">
        <f>ROUND($H$6*F7,2)</f>
        <v>0</v>
      </c>
    </row>
    <row r="8" spans="1:9" ht="15" thickBot="1" x14ac:dyDescent="0.35">
      <c r="A8" s="25" t="s">
        <v>15</v>
      </c>
      <c r="B8" s="26"/>
      <c r="C8" s="27"/>
      <c r="D8" s="28">
        <f>SUM(D6:D7)</f>
        <v>30929.980000000003</v>
      </c>
      <c r="E8" s="25" t="s">
        <v>16</v>
      </c>
      <c r="F8" s="26"/>
      <c r="G8" s="27"/>
      <c r="H8" s="28">
        <f>SUM(H6:H7)</f>
        <v>0</v>
      </c>
    </row>
    <row r="9" spans="1:9" ht="15" thickBot="1" x14ac:dyDescent="0.35"/>
    <row r="10" spans="1:9" ht="15" thickBot="1" x14ac:dyDescent="0.35">
      <c r="A10" s="29"/>
      <c r="F10" s="30" t="s">
        <v>17</v>
      </c>
      <c r="G10" s="31"/>
      <c r="H10" s="30" t="s">
        <v>18</v>
      </c>
      <c r="I10" s="31"/>
    </row>
    <row r="11" spans="1:9" x14ac:dyDescent="0.3">
      <c r="A11" s="32" t="s">
        <v>19</v>
      </c>
      <c r="B11" s="32" t="s">
        <v>20</v>
      </c>
      <c r="C11" s="32" t="s">
        <v>21</v>
      </c>
      <c r="D11" s="32" t="s">
        <v>22</v>
      </c>
      <c r="E11" s="33" t="s">
        <v>23</v>
      </c>
      <c r="F11" s="33" t="s">
        <v>24</v>
      </c>
      <c r="G11" s="32" t="s">
        <v>25</v>
      </c>
      <c r="H11" s="32" t="s">
        <v>26</v>
      </c>
      <c r="I11" s="32" t="s">
        <v>27</v>
      </c>
    </row>
    <row r="12" spans="1:9" x14ac:dyDescent="0.3">
      <c r="A12" s="34" t="s">
        <v>28</v>
      </c>
      <c r="B12" s="35" t="s">
        <v>34</v>
      </c>
      <c r="C12" s="34" t="s">
        <v>42</v>
      </c>
      <c r="D12" s="34"/>
      <c r="E12" s="36"/>
      <c r="F12" s="36"/>
      <c r="G12" s="37"/>
      <c r="H12" s="2"/>
      <c r="I12" s="38"/>
    </row>
    <row r="13" spans="1:9" x14ac:dyDescent="0.3">
      <c r="A13" s="34" t="s">
        <v>29</v>
      </c>
      <c r="B13" s="35" t="s">
        <v>35</v>
      </c>
      <c r="C13" s="39" t="s">
        <v>43</v>
      </c>
      <c r="D13" s="34"/>
      <c r="E13" s="36"/>
      <c r="F13" s="36"/>
      <c r="G13" s="37"/>
      <c r="H13" s="2"/>
      <c r="I13" s="38"/>
    </row>
    <row r="14" spans="1:9" x14ac:dyDescent="0.3">
      <c r="A14" s="34"/>
      <c r="B14" s="34" t="s">
        <v>35</v>
      </c>
      <c r="C14" s="34" t="s">
        <v>37</v>
      </c>
      <c r="D14" s="40" t="s">
        <v>38</v>
      </c>
      <c r="E14" s="36">
        <v>4</v>
      </c>
      <c r="F14" s="36">
        <v>989.45100000000002</v>
      </c>
      <c r="G14" s="37">
        <f>ROUND(E14*F14,2)</f>
        <v>3957.8</v>
      </c>
      <c r="H14" s="2"/>
      <c r="I14" s="38">
        <f>ROUND(E14*H14,2)</f>
        <v>0</v>
      </c>
    </row>
    <row r="15" spans="1:9" x14ac:dyDescent="0.3">
      <c r="A15" s="34" t="s">
        <v>30</v>
      </c>
      <c r="B15" s="35" t="s">
        <v>35</v>
      </c>
      <c r="C15" s="39" t="s">
        <v>36</v>
      </c>
      <c r="D15" s="34"/>
      <c r="E15" s="36"/>
      <c r="F15" s="36"/>
      <c r="G15" s="37"/>
      <c r="H15" s="2"/>
      <c r="I15" s="38"/>
    </row>
    <row r="16" spans="1:9" x14ac:dyDescent="0.3">
      <c r="A16" s="34"/>
      <c r="B16" s="34" t="s">
        <v>35</v>
      </c>
      <c r="C16" s="34" t="s">
        <v>37</v>
      </c>
      <c r="D16" s="40" t="s">
        <v>38</v>
      </c>
      <c r="E16" s="36">
        <v>4</v>
      </c>
      <c r="F16" s="36">
        <v>1141.875</v>
      </c>
      <c r="G16" s="37">
        <f>ROUND(E16*F16,2)</f>
        <v>4567.5</v>
      </c>
      <c r="H16" s="2"/>
      <c r="I16" s="38">
        <f t="shared" ref="I16" si="0">ROUND(E16*H16,2)</f>
        <v>0</v>
      </c>
    </row>
    <row r="17" spans="1:9" x14ac:dyDescent="0.3">
      <c r="A17" s="34" t="s">
        <v>41</v>
      </c>
      <c r="B17" s="35" t="s">
        <v>39</v>
      </c>
      <c r="C17" s="39" t="s">
        <v>40</v>
      </c>
      <c r="D17" s="40"/>
      <c r="E17" s="36"/>
      <c r="G17" s="37"/>
      <c r="H17" s="2"/>
      <c r="I17" s="38"/>
    </row>
    <row r="18" spans="1:9" x14ac:dyDescent="0.3">
      <c r="A18" s="34"/>
      <c r="B18" s="34" t="s">
        <v>39</v>
      </c>
      <c r="C18" s="34" t="s">
        <v>37</v>
      </c>
      <c r="D18" s="40" t="s">
        <v>38</v>
      </c>
      <c r="E18" s="36">
        <v>4</v>
      </c>
      <c r="F18" s="36">
        <v>3425.625</v>
      </c>
      <c r="G18" s="37">
        <f>ROUND(E18*F18,2)</f>
        <v>13702.5</v>
      </c>
      <c r="H18" s="2"/>
      <c r="I18" s="38">
        <f>ROUND(E18*H18,2)</f>
        <v>0</v>
      </c>
    </row>
  </sheetData>
  <sheetProtection algorithmName="SHA-512" hashValue="j33KOoRDZ4ByHbgqDwK4l22OJFuHbckoKf7go31D3URSYsyO3tNYpcOsHyishdQLrcO+m0IVV9vhHvU+KqYOQw==" saltValue="tyK8lu3J19/vo23xv/Kp5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2024-12-23T12:21:03Z</dcterms:created>
  <dcterms:modified xsi:type="dcterms:W3CDTF">2025-01-03T13:20:01Z</dcterms:modified>
  <cp:category/>
  <cp:contentStatus/>
</cp:coreProperties>
</file>