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95D91D25-2672-4E65-B953-48C45BCEEA1C}" xr6:coauthVersionLast="47" xr6:coauthVersionMax="47" xr10:uidLastSave="{00000000-0000-0000-0000-000000000000}"/>
  <bookViews>
    <workbookView xWindow="-120" yWindow="-120" windowWidth="386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6" i="1"/>
  <c r="I14" i="1"/>
  <c r="G14" i="1"/>
  <c r="G16" i="1"/>
  <c r="G15" i="1" l="1"/>
  <c r="D3" i="1" s="1"/>
  <c r="F7" i="1"/>
  <c r="D4" i="1" l="1"/>
  <c r="D5" i="1"/>
  <c r="H3" i="1"/>
  <c r="H5" i="1" s="1"/>
  <c r="H4" i="1" l="1"/>
  <c r="H6" i="1" s="1"/>
  <c r="H7" i="1" s="1"/>
  <c r="H8" i="1" s="1"/>
  <c r="D6" i="1"/>
  <c r="D7" i="1" s="1"/>
  <c r="D8" i="1" s="1"/>
</calcChain>
</file>

<file path=xl/sharedStrings.xml><?xml version="1.0" encoding="utf-8"?>
<sst xmlns="http://schemas.openxmlformats.org/spreadsheetml/2006/main" count="50" uniqueCount="43">
  <si>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</si>
  <si>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</si>
  <si>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</si>
  <si>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</si>
  <si>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</si>
  <si>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</si>
  <si>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</si>
  <si>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</si>
  <si>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</si>
  <si>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</si>
  <si>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</si>
  <si>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</si>
  <si>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</si>
  <si>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</si>
  <si>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</si>
  <si>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</si>
  <si>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</si>
  <si>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</si>
  <si>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</si>
  <si>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</si>
  <si>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</si>
  <si>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</si>
  <si>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</si>
  <si>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</si>
  <si>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</si>
  <si>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</si>
  <si>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</si>
  <si>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</si>
  <si>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</si>
  <si>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</si>
  <si>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</si>
  <si>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</si>
  <si>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</si>
  <si>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10</t>
  </si>
  <si>
    <t>20</t>
  </si>
  <si>
    <t>30</t>
  </si>
  <si>
    <t>ud</t>
  </si>
  <si>
    <t xml:space="preserve">SUMINISTRO DE EN REGIMEN DE ALQUILER DE BOTELLAS DE ALUMINIO MODELO B10 DE 10 LITROS DE CAPACIDAD Y RECARGA DE NITRÓGENO PARA ENGRASADORES CLICOMATIC DE LA RED DE METRO DE MADRID </t>
  </si>
  <si>
    <t>ALQUILER MENSUAL DE BOTELLA DE ALUMINIO, MODELO B10, DE 10 LITROS DE CAPACIDAD CON UN MÁXIMO DE PRESIÓN DE 200 BARES. (Coste de botella por mes)</t>
  </si>
  <si>
    <t>RECARGA DE GAS NITRÓGENO, SEGÚN PRESCRIPCIONES TÉCNICAS, EN BOTELLAS DE ALUMINIO MOD. B10, DE 10 LITROS DE CAPACIDAD CON UN MÁXIMO DE PRESIÓN DE 200 BARES.</t>
  </si>
  <si>
    <t>40</t>
  </si>
  <si>
    <t>50</t>
  </si>
  <si>
    <r>
      <t>TRANSPORTE DE BOTELLA DE ALUMINIO MOD. B10</t>
    </r>
    <r>
      <rPr>
        <i/>
        <sz val="10"/>
        <color rgb="FFFF0000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</si>
</sst>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  <font>
      <i/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10" fontId="3" fillId="5" borderId="4" xfId="0" quotePrefix="1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9" fontId="6" fillId="0" borderId="0" xfId="0" applyNumberFormat="1" applyFont="1" applyAlignment="1">
      <alignment wrapText="1"/>
    </xf>
    <xf numFmtId="4" fontId="3" fillId="0" borderId="0" xfId="0" applyNumberFormat="1" applyFont="1"/>
    <xf numFmtId="4" fontId="0" fillId="4" borderId="0" xfId="0" applyNumberFormat="1" applyFill="1"/>
    <xf numFmtId="4" fontId="3" fillId="3" borderId="0" xfId="0" applyNumberFormat="1" applyFont="1" applyFill="1"/>
    <xf numFmtId="4" fontId="3" fillId="4" borderId="0" xfId="0" applyNumberFormat="1" applyFont="1" applyFill="1"/>
    <xf numFmtId="49" fontId="5" fillId="0" borderId="0" xfId="0" applyNumberFormat="1" applyFont="1" applyAlignment="1">
      <alignment wrapText="1"/>
    </xf>
    <xf numFmtId="1" fontId="3" fillId="0" borderId="0" xfId="0" applyNumberFormat="1" applyFont="1"/>
    <xf numFmtId="49" fontId="7" fillId="0" borderId="0" xfId="0" applyNumberFormat="1" applyFont="1" applyAlignment="1">
      <alignment wrapText="1"/>
    </xf>
    <xf numFmtId="4" fontId="3" fillId="3" borderId="0" xfId="0" applyNumberFormat="1" applyFont="1" applyFill="1" applyProtection="1">
      <protection locked="0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9</xdr:col>
      <xdr:colOff>165985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7"/>
  <sheetViews>
    <sheetView tabSelected="1" zoomScale="115" zoomScaleNormal="115" workbookViewId="0">
      <selection activeCell="I21" sqref="I21"/>
    </sheetView>
  </sheetViews>
  <sheetFormatPr baseColWidth="10" defaultColWidth="11.42578125" defaultRowHeight="15" x14ac:dyDescent="0.25"/>
  <cols>
    <col min="1" max="1" width="20" customWidth="1"/>
    <col min="2" max="2" width="12.140625" bestFit="1" customWidth="1"/>
    <col min="3" max="3" width="57.42578125" customWidth="1"/>
    <col min="4" max="4" width="14.140625" customWidth="1"/>
    <col min="5" max="5" width="28.140625" style="3" customWidth="1"/>
    <col min="6" max="6" width="18" style="3" bestFit="1" customWidth="1"/>
    <col min="7" max="7" width="22.5703125" style="4" customWidth="1"/>
    <col min="8" max="8" width="18.28515625" customWidth="1"/>
    <col min="9" max="9" width="16" style="3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2" t="s">
        <v>0</v>
      </c>
      <c r="H1" s="2" t="s">
        <v>1</v>
      </c>
    </row>
    <row r="2" spans="1:9" ht="15.75" thickBot="1" x14ac:dyDescent="0.3">
      <c r="A2" s="5" t="s">
        <v>2</v>
      </c>
      <c r="B2" s="6">
        <v>1</v>
      </c>
    </row>
    <row r="3" spans="1:9" ht="15" customHeight="1" thickBot="1" x14ac:dyDescent="0.3">
      <c r="A3" s="34" t="s">
        <v>3</v>
      </c>
      <c r="B3" s="35"/>
      <c r="C3" s="36"/>
      <c r="D3" s="7">
        <f>SUM(G14:G16)</f>
        <v>129800</v>
      </c>
      <c r="E3" s="34" t="s">
        <v>4</v>
      </c>
      <c r="F3" s="35"/>
      <c r="G3" s="36"/>
      <c r="H3" s="7">
        <f>SUM(I:I)</f>
        <v>0</v>
      </c>
    </row>
    <row r="4" spans="1:9" ht="15" customHeight="1" thickBot="1" x14ac:dyDescent="0.3">
      <c r="A4" s="8" t="s">
        <v>5</v>
      </c>
      <c r="B4" s="9">
        <v>0</v>
      </c>
      <c r="C4" s="10" t="s">
        <v>6</v>
      </c>
      <c r="D4" s="11">
        <f>ROUND($D$3*B4,2)</f>
        <v>0</v>
      </c>
      <c r="E4" s="12" t="s">
        <v>7</v>
      </c>
      <c r="F4" s="13">
        <v>0</v>
      </c>
      <c r="G4" s="10" t="s">
        <v>6</v>
      </c>
      <c r="H4" s="11">
        <f>ROUND($H$3*F4,2)</f>
        <v>0</v>
      </c>
    </row>
    <row r="5" spans="1:9" ht="15.75" thickBot="1" x14ac:dyDescent="0.3">
      <c r="A5" s="8" t="s">
        <v>8</v>
      </c>
      <c r="B5" s="9">
        <v>0</v>
      </c>
      <c r="C5" s="10" t="s">
        <v>9</v>
      </c>
      <c r="D5" s="11">
        <f>ROUND($D$3*B5,2)</f>
        <v>0</v>
      </c>
      <c r="E5" s="12" t="s">
        <v>10</v>
      </c>
      <c r="F5" s="13">
        <v>0</v>
      </c>
      <c r="G5" s="10" t="s">
        <v>9</v>
      </c>
      <c r="H5" s="11">
        <f>ROUND($H$3*F5,2)</f>
        <v>0</v>
      </c>
    </row>
    <row r="6" spans="1:9" ht="15.75" thickBot="1" x14ac:dyDescent="0.3">
      <c r="A6" s="37" t="s">
        <v>11</v>
      </c>
      <c r="B6" s="38"/>
      <c r="C6" s="39"/>
      <c r="D6" s="11">
        <f>SUM(D3,D4,D5)</f>
        <v>129800</v>
      </c>
      <c r="E6" s="37" t="s">
        <v>12</v>
      </c>
      <c r="F6" s="38"/>
      <c r="G6" s="39"/>
      <c r="H6" s="11">
        <f>SUM(H3,H4,H5)</f>
        <v>0</v>
      </c>
    </row>
    <row r="7" spans="1:9" ht="15.75" thickBot="1" x14ac:dyDescent="0.3">
      <c r="A7" s="14" t="s">
        <v>13</v>
      </c>
      <c r="B7" s="15">
        <v>0.21</v>
      </c>
      <c r="C7" s="10" t="s">
        <v>14</v>
      </c>
      <c r="D7" s="11">
        <f>ROUND($D$6*B7,2)</f>
        <v>27258</v>
      </c>
      <c r="E7" s="16" t="s">
        <v>13</v>
      </c>
      <c r="F7" s="17">
        <f>B7</f>
        <v>0.21</v>
      </c>
      <c r="G7" s="10" t="s">
        <v>14</v>
      </c>
      <c r="H7" s="11">
        <f>ROUND($H$6*F7,2)</f>
        <v>0</v>
      </c>
    </row>
    <row r="8" spans="1:9" ht="15.75" thickBot="1" x14ac:dyDescent="0.3">
      <c r="A8" s="40" t="s">
        <v>15</v>
      </c>
      <c r="B8" s="41"/>
      <c r="C8" s="42"/>
      <c r="D8" s="18">
        <f>SUM(D6:D7)</f>
        <v>157058</v>
      </c>
      <c r="E8" s="40" t="s">
        <v>16</v>
      </c>
      <c r="F8" s="41"/>
      <c r="G8" s="42"/>
      <c r="H8" s="18">
        <f>SUM(H6:H7)</f>
        <v>0</v>
      </c>
    </row>
    <row r="9" spans="1:9" ht="15.75" thickBot="1" x14ac:dyDescent="0.3"/>
    <row r="10" spans="1:9" ht="15.75" thickBot="1" x14ac:dyDescent="0.3">
      <c r="A10" s="19"/>
      <c r="F10" s="32" t="s">
        <v>17</v>
      </c>
      <c r="G10" s="33"/>
      <c r="H10" s="32" t="s">
        <v>18</v>
      </c>
      <c r="I10" s="33"/>
    </row>
    <row r="11" spans="1:9" x14ac:dyDescent="0.25">
      <c r="A11" s="20" t="s">
        <v>19</v>
      </c>
      <c r="B11" s="20" t="s">
        <v>20</v>
      </c>
      <c r="C11" s="20" t="s">
        <v>21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9" ht="39" x14ac:dyDescent="0.25">
      <c r="A12" s="22" t="s">
        <v>28</v>
      </c>
      <c r="B12" s="22" t="s">
        <v>33</v>
      </c>
      <c r="C12" s="23" t="s">
        <v>37</v>
      </c>
      <c r="D12" s="22"/>
      <c r="E12" s="24"/>
      <c r="F12" s="24"/>
      <c r="G12" s="25"/>
      <c r="H12" s="26"/>
      <c r="I12" s="27"/>
    </row>
    <row r="13" spans="1:9" ht="39" x14ac:dyDescent="0.25">
      <c r="A13" s="22" t="s">
        <v>29</v>
      </c>
      <c r="B13" s="22" t="s">
        <v>34</v>
      </c>
      <c r="C13" s="23" t="s">
        <v>37</v>
      </c>
      <c r="D13" s="22"/>
      <c r="E13" s="24"/>
      <c r="F13" s="24"/>
      <c r="G13" s="25"/>
      <c r="H13" s="26"/>
      <c r="I13" s="27"/>
    </row>
    <row r="14" spans="1:9" ht="39" x14ac:dyDescent="0.25">
      <c r="A14" s="22"/>
      <c r="B14" s="22" t="s">
        <v>35</v>
      </c>
      <c r="C14" s="28" t="s">
        <v>38</v>
      </c>
      <c r="D14" s="29" t="s">
        <v>36</v>
      </c>
      <c r="E14" s="24">
        <v>8800</v>
      </c>
      <c r="F14" s="24">
        <v>9</v>
      </c>
      <c r="G14" s="25">
        <f t="shared" ref="G14:G16" si="0">ROUND(E14*F14,2)</f>
        <v>79200</v>
      </c>
      <c r="H14" s="31"/>
      <c r="I14" s="27">
        <f>ROUND(E14*H14,2)</f>
        <v>0</v>
      </c>
    </row>
    <row r="15" spans="1:9" ht="39" x14ac:dyDescent="0.25">
      <c r="A15" s="22"/>
      <c r="B15" s="22" t="s">
        <v>40</v>
      </c>
      <c r="C15" s="28" t="s">
        <v>39</v>
      </c>
      <c r="D15" s="29" t="s">
        <v>36</v>
      </c>
      <c r="E15" s="24">
        <v>1100</v>
      </c>
      <c r="F15" s="24">
        <v>29</v>
      </c>
      <c r="G15" s="25">
        <f t="shared" si="0"/>
        <v>31900</v>
      </c>
      <c r="H15" s="31"/>
      <c r="I15" s="27">
        <f t="shared" ref="I15:I16" si="1">ROUND(E15*H15,2)</f>
        <v>0</v>
      </c>
    </row>
    <row r="16" spans="1:9" x14ac:dyDescent="0.25">
      <c r="A16" s="22"/>
      <c r="B16" s="22" t="s">
        <v>41</v>
      </c>
      <c r="C16" s="28" t="s">
        <v>42</v>
      </c>
      <c r="D16" s="29" t="s">
        <v>36</v>
      </c>
      <c r="E16" s="3">
        <v>1100</v>
      </c>
      <c r="F16" s="3">
        <v>17</v>
      </c>
      <c r="G16" s="25">
        <f t="shared" si="0"/>
        <v>18700</v>
      </c>
      <c r="H16" s="31"/>
      <c r="I16" s="27">
        <f t="shared" si="1"/>
        <v>0</v>
      </c>
    </row>
    <row r="17" spans="3:3" x14ac:dyDescent="0.25">
      <c r="C17" s="30"/>
    </row>
  </sheetData>
  <sheetProtection algorithmName="SHA-512" hashValue="aeeMSOnCSzSd7Io25nMzAYL1BcTIXH1x2Rtgwjfq3k7TJUKHrHWjpzVcuxFdp1oxU6ky02OyPjqfgWkTlipvkg==" saltValue="oTMQnGlmH+Mbo7rZCc77G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" numberStoredAsText="1"/>
    <ignoredError sqref="G15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6" sqref="B6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30</v>
      </c>
    </row>
    <row r="2" spans="2:2" ht="15.75" thickBot="1" x14ac:dyDescent="0.3">
      <c r="B2" s="1" t="s">
        <v>31</v>
      </c>
    </row>
    <row r="3" spans="2:2" ht="15.75" thickBot="1" x14ac:dyDescent="0.3">
      <c r="B3" s="1" t="s">
        <v>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2024-12-16T09:46:45Z</dcterms:created>
  <dcterms:modified xsi:type="dcterms:W3CDTF">2025-01-30T17:00:25Z</dcterms:modified>
  <cp:category/>
  <cp:contentStatus/>
</cp:coreProperties>
</file>