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91EF73C9-F814-4950-8D14-5F9AF89463E1}" xr6:coauthVersionLast="47" xr6:coauthVersionMax="47" xr10:uidLastSave="{00000000-0000-0000-0000-000000000000}"/>
  <workbookProtection workbookAlgorithmName="SHA-512" workbookHashValue="5fEdmGnCIJj7cUno05OOuLfeVxciMrD1kIzZjQYgZMhhEy+Yc9RSkEBn1Xb6g/+vuUn3MpSAUzOaOmIuh3ZGRg==" workbookSaltValue="MpggBafNXdvFV5TQmX78Kg==" workbookSpinCount="100000" lockStructure="1"/>
  <bookViews>
    <workbookView xWindow="-108" yWindow="-13068" windowWidth="23256" windowHeight="12576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2" i="1" l="1"/>
  <c r="I101" i="1"/>
  <c r="I100" i="1"/>
  <c r="I99" i="1"/>
  <c r="I98" i="1"/>
  <c r="I97" i="1"/>
  <c r="I96" i="1"/>
  <c r="I95" i="1"/>
  <c r="I94" i="1"/>
  <c r="I93" i="1"/>
  <c r="I92" i="1"/>
  <c r="I90" i="1"/>
  <c r="I89" i="1"/>
  <c r="I88" i="1"/>
  <c r="I87" i="1"/>
  <c r="I86" i="1"/>
  <c r="I85" i="1"/>
  <c r="I84" i="1"/>
  <c r="I83" i="1"/>
  <c r="I82" i="1"/>
  <c r="I81" i="1"/>
  <c r="I80" i="1"/>
  <c r="I75" i="1"/>
  <c r="I76" i="1"/>
  <c r="I77" i="1"/>
  <c r="I78" i="1"/>
  <c r="I62" i="1"/>
  <c r="I63" i="1"/>
  <c r="I64" i="1"/>
  <c r="I65" i="1"/>
  <c r="G80" i="1"/>
  <c r="G81" i="1"/>
  <c r="G82" i="1"/>
  <c r="G83" i="1"/>
  <c r="G84" i="1"/>
  <c r="G85" i="1"/>
  <c r="G86" i="1"/>
  <c r="G87" i="1"/>
  <c r="G88" i="1"/>
  <c r="G89" i="1"/>
  <c r="G90" i="1"/>
  <c r="G92" i="1"/>
  <c r="G93" i="1"/>
  <c r="G94" i="1"/>
  <c r="G95" i="1"/>
  <c r="G96" i="1"/>
  <c r="G97" i="1"/>
  <c r="G98" i="1"/>
  <c r="G99" i="1"/>
  <c r="G100" i="1"/>
  <c r="G101" i="1"/>
  <c r="G102" i="1"/>
  <c r="G62" i="1"/>
  <c r="G63" i="1"/>
  <c r="G64" i="1"/>
  <c r="G65" i="1"/>
  <c r="G75" i="1"/>
  <c r="G76" i="1"/>
  <c r="G77" i="1"/>
  <c r="G78" i="1"/>
  <c r="I48" i="1"/>
  <c r="I49" i="1"/>
  <c r="G48" i="1"/>
  <c r="G49" i="1"/>
  <c r="I40" i="1"/>
  <c r="I41" i="1"/>
  <c r="G40" i="1"/>
  <c r="G41" i="1"/>
  <c r="I47" i="1"/>
  <c r="G47" i="1"/>
  <c r="I46" i="1"/>
  <c r="G46" i="1"/>
  <c r="I45" i="1"/>
  <c r="G45" i="1"/>
  <c r="I44" i="1"/>
  <c r="G44" i="1"/>
  <c r="I43" i="1"/>
  <c r="G43" i="1"/>
  <c r="G107" i="1" l="1"/>
  <c r="I107" i="1"/>
  <c r="G108" i="1"/>
  <c r="I108" i="1"/>
  <c r="G109" i="1"/>
  <c r="I109" i="1"/>
  <c r="G110" i="1"/>
  <c r="I110" i="1"/>
  <c r="G112" i="1"/>
  <c r="I112" i="1"/>
  <c r="G113" i="1"/>
  <c r="I113" i="1"/>
  <c r="G114" i="1"/>
  <c r="I114" i="1"/>
  <c r="G115" i="1"/>
  <c r="I115" i="1"/>
  <c r="G116" i="1"/>
  <c r="I116" i="1"/>
  <c r="G117" i="1"/>
  <c r="I117" i="1"/>
  <c r="G118" i="1"/>
  <c r="I118" i="1"/>
  <c r="G119" i="1"/>
  <c r="I119" i="1"/>
  <c r="G121" i="1"/>
  <c r="I121" i="1"/>
  <c r="G122" i="1"/>
  <c r="I122" i="1"/>
  <c r="G123" i="1"/>
  <c r="I123" i="1"/>
  <c r="G124" i="1"/>
  <c r="I124" i="1"/>
  <c r="G125" i="1"/>
  <c r="I125" i="1"/>
  <c r="G126" i="1"/>
  <c r="I126" i="1"/>
  <c r="G128" i="1"/>
  <c r="I128" i="1"/>
  <c r="G51" i="1"/>
  <c r="I51" i="1"/>
  <c r="G52" i="1"/>
  <c r="I52" i="1"/>
  <c r="G54" i="1"/>
  <c r="I54" i="1"/>
  <c r="G55" i="1"/>
  <c r="I55" i="1"/>
  <c r="G56" i="1"/>
  <c r="I56" i="1"/>
  <c r="G57" i="1"/>
  <c r="I57" i="1"/>
  <c r="G58" i="1"/>
  <c r="I58" i="1"/>
  <c r="G59" i="1"/>
  <c r="I59" i="1"/>
  <c r="G60" i="1"/>
  <c r="I60" i="1"/>
  <c r="G61" i="1"/>
  <c r="I61" i="1"/>
  <c r="G67" i="1"/>
  <c r="I67" i="1"/>
  <c r="G68" i="1"/>
  <c r="I68" i="1"/>
  <c r="G69" i="1"/>
  <c r="I69" i="1"/>
  <c r="G70" i="1"/>
  <c r="I70" i="1"/>
  <c r="G71" i="1"/>
  <c r="I71" i="1"/>
  <c r="G72" i="1"/>
  <c r="I72" i="1"/>
  <c r="G73" i="1"/>
  <c r="I73" i="1"/>
  <c r="G74" i="1"/>
  <c r="I74" i="1"/>
  <c r="G104" i="1"/>
  <c r="I104" i="1"/>
  <c r="G105" i="1"/>
  <c r="I105" i="1"/>
  <c r="G106" i="1"/>
  <c r="I106" i="1"/>
  <c r="I27" i="1"/>
  <c r="I29" i="1"/>
  <c r="I30" i="1"/>
  <c r="I31" i="1"/>
  <c r="I32" i="1"/>
  <c r="I33" i="1"/>
  <c r="I35" i="1"/>
  <c r="I36" i="1"/>
  <c r="I37" i="1"/>
  <c r="I38" i="1"/>
  <c r="I39" i="1"/>
  <c r="I25" i="1"/>
  <c r="I26" i="1"/>
  <c r="G29" i="1"/>
  <c r="G30" i="1"/>
  <c r="G31" i="1"/>
  <c r="G32" i="1"/>
  <c r="G33" i="1"/>
  <c r="G35" i="1"/>
  <c r="G36" i="1"/>
  <c r="G37" i="1"/>
  <c r="G38" i="1"/>
  <c r="G39" i="1"/>
  <c r="G25" i="1"/>
  <c r="G26" i="1"/>
  <c r="G27" i="1"/>
  <c r="I21" i="1"/>
  <c r="I17" i="1"/>
  <c r="G21" i="1"/>
  <c r="G17" i="1"/>
  <c r="I14" i="1" l="1"/>
  <c r="I15" i="1"/>
  <c r="I16" i="1"/>
  <c r="I19" i="1"/>
  <c r="I20" i="1"/>
  <c r="I22" i="1"/>
  <c r="G14" i="1"/>
  <c r="G15" i="1"/>
  <c r="G16" i="1"/>
  <c r="G19" i="1"/>
  <c r="G20" i="1"/>
  <c r="G22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<sst xmlns="http://schemas.openxmlformats.org/spreadsheetml/2006/main" count="375" uniqueCount="232">
  <si>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</si>
  <si>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</si>
  <si>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</si>
  <si>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</si>
  <si>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</si>
  <si>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</si>
  <si>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</si>
  <si>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</si>
  <si>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</si>
  <si>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</si>
  <si>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</si>
  <si>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</si>
  <si>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</si>
  <si>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</si>
  <si>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</si>
  <si>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</si>
  <si>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</si>
  <si>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</si>
  <si>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</si>
  <si>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</si>
  <si>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</si>
  <si>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</si>
  <si>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</si>
  <si>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</si>
  <si>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</si>
  <si>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</si>
  <si>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</si>
  <si>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</si>
  <si>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</si>
  <si>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</si>
  <si>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</si>
  <si>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</si>
  <si>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</si>
  <si>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</si>
  <si>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 xml:space="preserve">MANTENIMIENTO PREVENTIVO </t>
  </si>
  <si>
    <t>PPT 4.1.1</t>
  </si>
  <si>
    <t>T1</t>
  </si>
  <si>
    <t>P1.1</t>
  </si>
  <si>
    <t>P1.2</t>
  </si>
  <si>
    <t>P1.3</t>
  </si>
  <si>
    <t>P1.4</t>
  </si>
  <si>
    <t>Rev Mtto Preventivo 1  SAI  (equipo 1 trabajador) (Diurno con desplazamiento)</t>
  </si>
  <si>
    <t>Rev Mtto Preventivo 1  SAI  (equipo 2 trabajadores) (Diurno con desplazamiento)</t>
  </si>
  <si>
    <t>Rev Mtto Preventivo 1  SAI  (equipo 1 trabajador) (Nocturno con desplazamiento)</t>
  </si>
  <si>
    <t>Rev Mtto Preventivo 1  SAI  (equipo 2 trabajadores) (Nocturno con desplazamiento)</t>
  </si>
  <si>
    <t>ud</t>
  </si>
  <si>
    <t>PPT 4.1.2</t>
  </si>
  <si>
    <t>JORNADAS DIURNAS/NOCTURNAS</t>
  </si>
  <si>
    <t>Jornada equipo 1 trabajador (Diurna desplazamiento incluido)</t>
  </si>
  <si>
    <t>Jornada equipo 1 trabajador (Nocturna desplazamiento incluido)</t>
  </si>
  <si>
    <t>Jornada equipo 2 trabajadores (Diurno desplazamiento incluido)</t>
  </si>
  <si>
    <t>Jornada equipo 2 trabajadores (Nocturna desplazamiento incluido)</t>
  </si>
  <si>
    <t>P2.1</t>
  </si>
  <si>
    <t>P2.2</t>
  </si>
  <si>
    <t>P2.3</t>
  </si>
  <si>
    <t>P2.4</t>
  </si>
  <si>
    <t xml:space="preserve">MANTENIMIENTO CORRECTIVO  </t>
  </si>
  <si>
    <t>PPT 4.1.3</t>
  </si>
  <si>
    <t>1.3</t>
  </si>
  <si>
    <t>Ventilador</t>
  </si>
  <si>
    <t>Modulo/tarjeta Potencia</t>
  </si>
  <si>
    <t>Modulo/tarjeta control</t>
  </si>
  <si>
    <t>P3.1</t>
  </si>
  <si>
    <t>P3.2</t>
  </si>
  <si>
    <t>P3.3</t>
  </si>
  <si>
    <t>1.3.1</t>
  </si>
  <si>
    <t>1.3.2</t>
  </si>
  <si>
    <t>Suministro de elementos SAI SALICRU SLC-15000-TWIN/3 PRO y SLC-20000-TWIN PRO</t>
  </si>
  <si>
    <t>Suministro de elementos SAI SALICRU SLC-8000-TWIN PRO y SLC-10000-TWIN PRO</t>
  </si>
  <si>
    <t>P3.4</t>
  </si>
  <si>
    <t>P3.5</t>
  </si>
  <si>
    <t>P3.6</t>
  </si>
  <si>
    <t>P3.7</t>
  </si>
  <si>
    <t>P3.8</t>
  </si>
  <si>
    <t>P3.9</t>
  </si>
  <si>
    <t>PFC</t>
  </si>
  <si>
    <t>Fuente Alimentación</t>
  </si>
  <si>
    <t>Modulo/tarjeta inversor</t>
  </si>
  <si>
    <t>Modulo/tarjeta cargador</t>
  </si>
  <si>
    <t>1.3.3</t>
  </si>
  <si>
    <t>P3.10</t>
  </si>
  <si>
    <t>P3.11</t>
  </si>
  <si>
    <t>P3.12</t>
  </si>
  <si>
    <t>P3.13</t>
  </si>
  <si>
    <t>P3.14</t>
  </si>
  <si>
    <t>Suministro de tarjetas de comunicaciones</t>
  </si>
  <si>
    <t>P3.15</t>
  </si>
  <si>
    <t>P3.16</t>
  </si>
  <si>
    <t>1.3.4</t>
  </si>
  <si>
    <t>Tarjeta RED SNMP  GX5 CS141BSC</t>
  </si>
  <si>
    <t>Tarjeta RED SNMP CARD GX5 CS141MINI</t>
  </si>
  <si>
    <t>1.3.5</t>
  </si>
  <si>
    <t>MÓDULO 10/6 A KVA – ADAPT2 III                       </t>
  </si>
  <si>
    <t>Tarjeta potencia bypass MODULO CONTROL BY PASS</t>
  </si>
  <si>
    <t>Fuente Alimentacion  MODULO CONTROL BY PASS</t>
  </si>
  <si>
    <t>Tarjeta reles MODULO CONTROL BY PASS</t>
  </si>
  <si>
    <t>Tarjeta monitoraje MODULO CONTROL BY PASS</t>
  </si>
  <si>
    <t>Pantalla LCD MODULO CONTROL BY PASS</t>
  </si>
  <si>
    <t>Tarjeta DSP Burn - in MODULO CONTROL BY PASS</t>
  </si>
  <si>
    <t>P3.17</t>
  </si>
  <si>
    <t>P3.18</t>
  </si>
  <si>
    <t>P3.19</t>
  </si>
  <si>
    <t>P3.20</t>
  </si>
  <si>
    <t>P3.21</t>
  </si>
  <si>
    <t>P3.22</t>
  </si>
  <si>
    <t>P3.23</t>
  </si>
  <si>
    <t>P3.24</t>
  </si>
  <si>
    <t>1.3.6</t>
  </si>
  <si>
    <t>Suministro de elementos SAI SALICRU SLC-1+1/2 ADAPT2 20 EE665620-12</t>
  </si>
  <si>
    <t>P3.25</t>
  </si>
  <si>
    <t>P3.26</t>
  </si>
  <si>
    <t>P3.27</t>
  </si>
  <si>
    <t>P3.28</t>
  </si>
  <si>
    <t>P3.29</t>
  </si>
  <si>
    <t>P3.30</t>
  </si>
  <si>
    <t>P3.31</t>
  </si>
  <si>
    <t>P3.32</t>
  </si>
  <si>
    <t>1.4</t>
  </si>
  <si>
    <t>PPT 4.1.4</t>
  </si>
  <si>
    <t>SUMINISTRO, SUSTITUCIÓN Y RETIRADA DE BATERIAS (equipo 2 trabajadores)</t>
  </si>
  <si>
    <t>Bateria 12V7AH (CSB/ GPL 1272F2) o equivalente</t>
  </si>
  <si>
    <t>Bateria 12V9AH (CSB/ HRL 1234W) o equivalente</t>
  </si>
  <si>
    <t>Bateria 12V12AH (CSB/GPL12120-V0) o equivalente</t>
  </si>
  <si>
    <t>Bateria 12V24AH (CSB/HRL 1224W) o equivalente</t>
  </si>
  <si>
    <t>Bateria 12V40Ah  (SPRINTER/XP12V875-V0) o equivalente</t>
  </si>
  <si>
    <t>Bateria 12V69AH  (SPRINTER/XP12V2500-V0) o equivalente</t>
  </si>
  <si>
    <t>Bateria 12V92AH  (SPRINTER/XP12V3000-V0) o equivalente</t>
  </si>
  <si>
    <t>P4.1</t>
  </si>
  <si>
    <t>P4.2</t>
  </si>
  <si>
    <t>P4.3</t>
  </si>
  <si>
    <t>P4.4</t>
  </si>
  <si>
    <t>P4.5</t>
  </si>
  <si>
    <t>P4.6</t>
  </si>
  <si>
    <t>P4.7</t>
  </si>
  <si>
    <t>1.5</t>
  </si>
  <si>
    <t>MANO DE OBRA</t>
  </si>
  <si>
    <t>P5.1</t>
  </si>
  <si>
    <t>P5.2</t>
  </si>
  <si>
    <t>P5.3</t>
  </si>
  <si>
    <t>P5.4</t>
  </si>
  <si>
    <t>P5.5</t>
  </si>
  <si>
    <t>P5.6</t>
  </si>
  <si>
    <t>P5.7</t>
  </si>
  <si>
    <t>P5.8</t>
  </si>
  <si>
    <t>Tecnico/operario de campo. Hora diurna (6:00  a 24:00)</t>
  </si>
  <si>
    <t>Tecnico/operario de campo. Hora nocturna (24:00  a 6:00)</t>
  </si>
  <si>
    <t>Desplazamiento Técnico/operario Horario diurno</t>
  </si>
  <si>
    <t>Desplazamiento Técnico/operario  Horario Nocturno</t>
  </si>
  <si>
    <t>Visita diagnostico horario Diurno (4 a 30 KVA)(desplazamiento incluido)</t>
  </si>
  <si>
    <t>Visita diagnostico horario Diurno (&gt;30KVA)(desplazamiento incluido)</t>
  </si>
  <si>
    <t>Visita diagnostico horario Nocturno (4 a 30 KVA)(desplazamiento incluido)</t>
  </si>
  <si>
    <t>Visita diagnostico horario Nocturno (&gt;30KVA)(desplazamiento incluido)</t>
  </si>
  <si>
    <t>1.6</t>
  </si>
  <si>
    <t>P6.1</t>
  </si>
  <si>
    <t>P6.2</t>
  </si>
  <si>
    <t>P6.3</t>
  </si>
  <si>
    <t>P6.4</t>
  </si>
  <si>
    <t>P6.5</t>
  </si>
  <si>
    <t>P6.6</t>
  </si>
  <si>
    <t>1.7</t>
  </si>
  <si>
    <t>CURSO DE FORMACIÓN</t>
  </si>
  <si>
    <t>P7.1</t>
  </si>
  <si>
    <t>Curso Formación</t>
  </si>
  <si>
    <t xml:space="preserve">Suministro de elementos SAI SALICRU SLC-15 cube 3 </t>
  </si>
  <si>
    <t>Suministro de elementos SAI SALICRU  SLC-20 cube 3</t>
  </si>
  <si>
    <t xml:space="preserve"> Modulo/tarjeta control</t>
  </si>
  <si>
    <t xml:space="preserve"> Modulo/tarjeta Bypass</t>
  </si>
  <si>
    <t xml:space="preserve"> Modulo/tarjeta Potencia</t>
  </si>
  <si>
    <t>(OUTPUT) COND MKP 100uF 420V 65x95 ESP M6-CONDENS MKP AC F48/1 60µF 400V</t>
  </si>
  <si>
    <t>T FILTER BOARD (INPUT CAPACITOR)</t>
  </si>
  <si>
    <t xml:space="preserve">Ventiladores </t>
  </si>
  <si>
    <t>(OUTPUT) COND MKP 100uF 420V 65x95 ESP M6-(OUTPUT) COND MKP 100uF 420V 65x95 ESP M6</t>
  </si>
  <si>
    <t>PCB INVERTER POWER 17001-02044</t>
  </si>
  <si>
    <t>PCB PFC POWER 17001-02047</t>
  </si>
  <si>
    <t>VEN+CABLE 24V 30001-00034</t>
  </si>
  <si>
    <t>VENTILADORES ARMARIO-5ud VEN+CABLE 24V 30001-00032</t>
  </si>
  <si>
    <t>MODULO BY-PASS 20KX</t>
  </si>
  <si>
    <t>MODULO BY-PASS 20K ADAPT2727,64</t>
  </si>
  <si>
    <t xml:space="preserve">Suministro de elementos  SAI MARCA SALICRU (MODELO SLC 3/4 ADAPT 30X - SLC4/4 ADAPT 40X)
</t>
  </si>
  <si>
    <t>P3.33</t>
  </si>
  <si>
    <t>P3.34</t>
  </si>
  <si>
    <t>P3.35</t>
  </si>
  <si>
    <t>P3.36</t>
  </si>
  <si>
    <t>P3.37</t>
  </si>
  <si>
    <t>P3.38</t>
  </si>
  <si>
    <t>P3.39</t>
  </si>
  <si>
    <t>P3.40</t>
  </si>
  <si>
    <t>P3.41</t>
  </si>
  <si>
    <t>P3.42</t>
  </si>
  <si>
    <t>P3.43</t>
  </si>
  <si>
    <t>P3.44</t>
  </si>
  <si>
    <t>P3.45</t>
  </si>
  <si>
    <t>P3.46</t>
  </si>
  <si>
    <t>P3.47</t>
  </si>
  <si>
    <t>P3.48</t>
  </si>
  <si>
    <t>MODULO BY-PASS 40K ADAPT2</t>
  </si>
  <si>
    <t>Suministro de elementos  SAI MARCA SALICRU (MODELO SLC-2+1/4A-ADAPT2 40 T1D14)</t>
  </si>
  <si>
    <t>P3.49</t>
  </si>
  <si>
    <t>P3.50</t>
  </si>
  <si>
    <t>P3.51</t>
  </si>
  <si>
    <t>P3.52</t>
  </si>
  <si>
    <t>P3.53</t>
  </si>
  <si>
    <t>P3.54</t>
  </si>
  <si>
    <t>P3.55</t>
  </si>
  <si>
    <t>P3.56</t>
  </si>
  <si>
    <t>P3.57</t>
  </si>
  <si>
    <t>P3.58</t>
  </si>
  <si>
    <t>P3.59</t>
  </si>
  <si>
    <t>MÓDULO 15/9 A KVA – ADAPT2 III                       </t>
  </si>
  <si>
    <t>MODULO BY-PASS 45K ADAPT2</t>
  </si>
  <si>
    <t>P3.60</t>
  </si>
  <si>
    <t>P3.61</t>
  </si>
  <si>
    <t>P3.62</t>
  </si>
  <si>
    <t>P3.63</t>
  </si>
  <si>
    <t>P3.64</t>
  </si>
  <si>
    <t>P3.65</t>
  </si>
  <si>
    <t>P3.66</t>
  </si>
  <si>
    <t>P3.67</t>
  </si>
  <si>
    <t>P3.68</t>
  </si>
  <si>
    <t>P3.69</t>
  </si>
  <si>
    <t>P3.70</t>
  </si>
  <si>
    <t>Suministro de elementos  SAI MARCA SALICRU (MODELO SLC-2+1/3A-ADAPT2 45 T1D14)</t>
  </si>
  <si>
    <t>SERVICIO MANTENIMIENTO SAI's EN CUARTOS ENCLAVAMIENTO</t>
  </si>
  <si>
    <t>SLC1+1/4B-ADAPT 40 X EE6656201 y BATERÍAS (Cantidad/Marca/Modelo) EXIDE, (32/ SPRINTER/XP12V875-V0) o equivalente</t>
  </si>
  <si>
    <t>SLC2+1/4C-ADAPT 40X EE665620-2 y BATERÍAS (Cantidad/Marca/Modelo) EXIDE, (32/ SPRINTER/XP12V2500-V0) o equivalente</t>
  </si>
  <si>
    <t>SLC-1+1/2-ADAPT2 20 EE665620-12 y BATERÍAS (Cantidad/Marca/Modelo) CSB, (44/CSB/GPL12120-V0) o equivalente</t>
  </si>
  <si>
    <t>SLC-10000-TWIN/3 PRO2 B1  y BATERÍAS (Cantidad/Marca/Modelo) CSB,(40/CSB/ HRL 1234W) o equivalente</t>
  </si>
  <si>
    <t>SLC-15000-TWIN/3 PRO2 B1 +  1 x 699BX000006 y BATERÍAS (Cantidad/Marca/Modelo)  CSB,(60/CSB/ HRL 1234W) o equivalente</t>
  </si>
  <si>
    <t>SLC-20000-TWIN/3 PRO2 B1 + 2 x 699BX000005 y BATERÍAS (Cantidad/Marca/Modelo) CSB,(80/CSB/ HRL 1234W) o equivalente</t>
  </si>
  <si>
    <t>SUMINISTRO, SUSTITUCIÓN Y RETIRADA DE SAIS (equipo 2 trabajadores)</t>
  </si>
  <si>
    <t>1.3.7</t>
  </si>
  <si>
    <t>1.3.8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</si>
</sst>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0" fillId="0" borderId="0" xfId="0" applyProtection="1"/>
    <xf numFmtId="0" fontId="2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4" fillId="4" borderId="8" xfId="0" applyNumberFormat="1" applyFont="1" applyFill="1" applyBorder="1" applyProtection="1"/>
    <xf numFmtId="3" fontId="3" fillId="0" borderId="3" xfId="0" applyNumberFormat="1" applyFont="1" applyBorder="1" applyProtection="1"/>
    <xf numFmtId="49" fontId="4" fillId="4" borderId="1" xfId="0" applyNumberFormat="1" applyFont="1" applyFill="1" applyBorder="1" applyAlignment="1" applyProtection="1">
      <alignment horizontal="left" wrapText="1"/>
    </xf>
    <xf numFmtId="49" fontId="4" fillId="4" borderId="6" xfId="0" applyNumberFormat="1" applyFont="1" applyFill="1" applyBorder="1" applyAlignment="1" applyProtection="1">
      <alignment horizontal="left" wrapText="1"/>
    </xf>
    <xf numFmtId="49" fontId="4" fillId="4" borderId="7" xfId="0" applyNumberFormat="1" applyFont="1" applyFill="1" applyBorder="1" applyAlignment="1" applyProtection="1">
      <alignment horizontal="left" wrapText="1"/>
    </xf>
    <xf numFmtId="4" fontId="3" fillId="5" borderId="3" xfId="0" applyNumberFormat="1" applyFont="1" applyFill="1" applyBorder="1" applyProtection="1"/>
    <xf numFmtId="49" fontId="4" fillId="4" borderId="1" xfId="0" applyNumberFormat="1" applyFont="1" applyFill="1" applyBorder="1" applyProtection="1"/>
    <xf numFmtId="10" fontId="3" fillId="0" borderId="4" xfId="0" quotePrefix="1" applyNumberFormat="1" applyFont="1" applyBorder="1" applyProtection="1"/>
    <xf numFmtId="49" fontId="3" fillId="4" borderId="2" xfId="0" applyNumberFormat="1" applyFont="1" applyFill="1" applyBorder="1" applyProtection="1"/>
    <xf numFmtId="4" fontId="3" fillId="5" borderId="2" xfId="0" applyNumberFormat="1" applyFont="1" applyFill="1" applyBorder="1" applyProtection="1"/>
    <xf numFmtId="4" fontId="4" fillId="4" borderId="1" xfId="0" applyNumberFormat="1" applyFont="1" applyFill="1" applyBorder="1" applyProtection="1"/>
    <xf numFmtId="49" fontId="4" fillId="4" borderId="1" xfId="0" applyNumberFormat="1" applyFont="1" applyFill="1" applyBorder="1" applyAlignment="1" applyProtection="1">
      <alignment horizontal="left"/>
    </xf>
    <xf numFmtId="49" fontId="4" fillId="4" borderId="6" xfId="0" applyNumberFormat="1" applyFont="1" applyFill="1" applyBorder="1" applyAlignment="1" applyProtection="1">
      <alignment horizontal="left"/>
    </xf>
    <xf numFmtId="49" fontId="4" fillId="4" borderId="7" xfId="0" applyNumberFormat="1" applyFont="1" applyFill="1" applyBorder="1" applyAlignment="1" applyProtection="1">
      <alignment horizontal="left"/>
    </xf>
    <xf numFmtId="49" fontId="4" fillId="4" borderId="5" xfId="0" applyNumberFormat="1" applyFont="1" applyFill="1" applyBorder="1" applyProtection="1"/>
    <xf numFmtId="9" fontId="3" fillId="0" borderId="4" xfId="0" quotePrefix="1" applyNumberFormat="1" applyFont="1" applyBorder="1" applyProtection="1"/>
    <xf numFmtId="4" fontId="4" fillId="4" borderId="5" xfId="0" applyNumberFormat="1" applyFont="1" applyFill="1" applyBorder="1" applyProtection="1"/>
    <xf numFmtId="9" fontId="3" fillId="5" borderId="4" xfId="0" quotePrefix="1" applyNumberFormat="1" applyFont="1" applyFill="1" applyBorder="1" applyProtection="1"/>
    <xf numFmtId="49" fontId="2" fillId="4" borderId="1" xfId="0" applyNumberFormat="1" applyFont="1" applyFill="1" applyBorder="1" applyAlignment="1" applyProtection="1">
      <alignment horizontal="left"/>
    </xf>
    <xf numFmtId="49" fontId="2" fillId="4" borderId="6" xfId="0" applyNumberFormat="1" applyFont="1" applyFill="1" applyBorder="1" applyAlignment="1" applyProtection="1">
      <alignment horizontal="left"/>
    </xf>
    <xf numFmtId="49" fontId="2" fillId="4" borderId="7" xfId="0" applyNumberFormat="1" applyFont="1" applyFill="1" applyBorder="1" applyAlignment="1" applyProtection="1">
      <alignment horizontal="left"/>
    </xf>
    <xf numFmtId="4" fontId="4" fillId="5" borderId="2" xfId="0" applyNumberFormat="1" applyFont="1" applyFill="1" applyBorder="1" applyProtection="1"/>
    <xf numFmtId="49" fontId="0" fillId="0" borderId="0" xfId="0" applyNumberFormat="1" applyProtection="1"/>
    <xf numFmtId="0" fontId="2" fillId="2" borderId="1" xfId="0" applyFont="1" applyFill="1" applyBorder="1" applyAlignment="1" applyProtection="1">
      <alignment horizontal="center" vertical="top"/>
    </xf>
    <xf numFmtId="0" fontId="2" fillId="2" borderId="7" xfId="0" applyFont="1" applyFill="1" applyBorder="1" applyAlignment="1" applyProtection="1">
      <alignment horizontal="center" vertical="top"/>
    </xf>
    <xf numFmtId="0" fontId="2" fillId="2" borderId="0" xfId="0" applyFont="1" applyFill="1" applyProtection="1"/>
    <xf numFmtId="4" fontId="2" fillId="2" borderId="0" xfId="0" applyNumberFormat="1" applyFont="1" applyFill="1" applyProtection="1"/>
    <xf numFmtId="49" fontId="3" fillId="0" borderId="0" xfId="0" applyNumberFormat="1" applyFont="1" applyProtection="1"/>
    <xf numFmtId="4" fontId="3" fillId="0" borderId="0" xfId="0" applyNumberFormat="1" applyFont="1" applyProtection="1"/>
    <xf numFmtId="4" fontId="0" fillId="4" borderId="0" xfId="0" applyNumberFormat="1" applyFill="1" applyProtection="1"/>
    <xf numFmtId="4" fontId="3" fillId="3" borderId="0" xfId="0" applyNumberFormat="1" applyFont="1" applyFill="1" applyProtection="1"/>
    <xf numFmtId="4" fontId="3" fillId="4" borderId="0" xfId="0" applyNumberFormat="1" applyFont="1" applyFill="1" applyProtection="1"/>
    <xf numFmtId="1" fontId="3" fillId="0" borderId="0" xfId="0" applyNumberFormat="1" applyFont="1" applyProtection="1"/>
    <xf numFmtId="0" fontId="3" fillId="0" borderId="0" xfId="0" applyFont="1" applyProtection="1"/>
    <xf numFmtId="0" fontId="3" fillId="0" borderId="0" xfId="0" applyFont="1" applyAlignment="1" applyProtection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I140"/>
  <sheetViews>
    <sheetView tabSelected="1" zoomScale="70" zoomScaleNormal="70" workbookViewId="0">
      <pane ySplit="12" topLeftCell="A13" activePane="bottomLeft" state="frozen"/>
      <selection pane="bottomLeft" activeCell="C9" sqref="C9"/>
    </sheetView>
  </sheetViews>
  <sheetFormatPr baseColWidth="10" defaultColWidth="11.44140625" defaultRowHeight="14.4" x14ac:dyDescent="0.3"/>
  <cols>
    <col min="1" max="1" width="28.33203125" style="4" customWidth="1"/>
    <col min="2" max="2" width="12.109375" style="4" bestFit="1" customWidth="1"/>
    <col min="3" max="3" width="126.5546875" style="4" bestFit="1" customWidth="1"/>
    <col min="4" max="4" width="14" style="4" customWidth="1"/>
    <col min="5" max="5" width="27.5546875" style="6" customWidth="1"/>
    <col min="6" max="6" width="18" style="6" bestFit="1" customWidth="1"/>
    <col min="7" max="7" width="22.5546875" style="7" customWidth="1"/>
    <col min="8" max="8" width="19.6640625" style="4" bestFit="1" customWidth="1"/>
    <col min="9" max="9" width="18.6640625" style="6" customWidth="1"/>
    <col min="10" max="10" width="13.88671875" style="4" bestFit="1" customWidth="1"/>
    <col min="11" max="11" width="15.109375" style="4" bestFit="1" customWidth="1"/>
    <col min="12" max="16384" width="11.44140625" style="4"/>
  </cols>
  <sheetData>
    <row r="1" spans="1:9" ht="15" thickBot="1" x14ac:dyDescent="0.35">
      <c r="D1" s="5" t="s">
        <v>0</v>
      </c>
      <c r="H1" s="5" t="s">
        <v>1</v>
      </c>
    </row>
    <row r="2" spans="1:9" ht="15" thickBot="1" x14ac:dyDescent="0.35">
      <c r="A2" s="8" t="s">
        <v>2</v>
      </c>
      <c r="B2" s="9">
        <v>1</v>
      </c>
    </row>
    <row r="3" spans="1:9" ht="15" customHeight="1" thickBot="1" x14ac:dyDescent="0.35">
      <c r="A3" s="10" t="s">
        <v>3</v>
      </c>
      <c r="B3" s="11"/>
      <c r="C3" s="12"/>
      <c r="D3" s="13">
        <f>SUM(G:G)</f>
        <v>425885</v>
      </c>
      <c r="E3" s="10" t="s">
        <v>4</v>
      </c>
      <c r="F3" s="11"/>
      <c r="G3" s="12"/>
      <c r="H3" s="13">
        <f>SUM(I:I)</f>
        <v>0</v>
      </c>
    </row>
    <row r="4" spans="1:9" ht="15" customHeight="1" thickBot="1" x14ac:dyDescent="0.35">
      <c r="A4" s="14" t="s">
        <v>5</v>
      </c>
      <c r="B4" s="15">
        <v>0.06</v>
      </c>
      <c r="C4" s="16" t="s">
        <v>6</v>
      </c>
      <c r="D4" s="17">
        <f>ROUND($D$3*B4,2)</f>
        <v>25553.1</v>
      </c>
      <c r="E4" s="18" t="s">
        <v>7</v>
      </c>
      <c r="F4" s="2"/>
      <c r="G4" s="16" t="s">
        <v>6</v>
      </c>
      <c r="H4" s="17">
        <f>ROUND($H$3*F4,2)</f>
        <v>0</v>
      </c>
    </row>
    <row r="5" spans="1:9" ht="15" thickBot="1" x14ac:dyDescent="0.35">
      <c r="A5" s="14" t="s">
        <v>8</v>
      </c>
      <c r="B5" s="15">
        <v>0.09</v>
      </c>
      <c r="C5" s="16" t="s">
        <v>9</v>
      </c>
      <c r="D5" s="17">
        <f>ROUND($D$3*B5,2)</f>
        <v>38329.65</v>
      </c>
      <c r="E5" s="18" t="s">
        <v>10</v>
      </c>
      <c r="F5" s="2"/>
      <c r="G5" s="16" t="s">
        <v>9</v>
      </c>
      <c r="H5" s="17">
        <f>ROUND($H$3*F5,2)</f>
        <v>0</v>
      </c>
    </row>
    <row r="6" spans="1:9" ht="15" thickBot="1" x14ac:dyDescent="0.35">
      <c r="A6" s="19" t="s">
        <v>11</v>
      </c>
      <c r="B6" s="20"/>
      <c r="C6" s="21"/>
      <c r="D6" s="17">
        <f>SUM(D3,D4,D5)</f>
        <v>489767.75</v>
      </c>
      <c r="E6" s="19" t="s">
        <v>12</v>
      </c>
      <c r="F6" s="20"/>
      <c r="G6" s="21"/>
      <c r="H6" s="17">
        <f>SUM(H3,H4,H5)</f>
        <v>0</v>
      </c>
    </row>
    <row r="7" spans="1:9" ht="15" thickBot="1" x14ac:dyDescent="0.35">
      <c r="A7" s="22" t="s">
        <v>13</v>
      </c>
      <c r="B7" s="23">
        <v>0.21</v>
      </c>
      <c r="C7" s="16" t="s">
        <v>14</v>
      </c>
      <c r="D7" s="17">
        <f>ROUND($D$6*B7,2)</f>
        <v>102851.23</v>
      </c>
      <c r="E7" s="24" t="s">
        <v>13</v>
      </c>
      <c r="F7" s="25">
        <f>B7</f>
        <v>0.21</v>
      </c>
      <c r="G7" s="16" t="s">
        <v>14</v>
      </c>
      <c r="H7" s="17">
        <f>ROUND($H$6*F7,2)</f>
        <v>0</v>
      </c>
    </row>
    <row r="8" spans="1:9" ht="15" thickBot="1" x14ac:dyDescent="0.35">
      <c r="A8" s="26" t="s">
        <v>15</v>
      </c>
      <c r="B8" s="27"/>
      <c r="C8" s="28"/>
      <c r="D8" s="29">
        <f>SUM(D6:D7)</f>
        <v>592618.98</v>
      </c>
      <c r="E8" s="26" t="s">
        <v>16</v>
      </c>
      <c r="F8" s="27"/>
      <c r="G8" s="28"/>
      <c r="H8" s="29">
        <f>SUM(H6:H7)</f>
        <v>0</v>
      </c>
    </row>
    <row r="9" spans="1:9" ht="15" thickBot="1" x14ac:dyDescent="0.35"/>
    <row r="10" spans="1:9" ht="15" thickBot="1" x14ac:dyDescent="0.35">
      <c r="A10" s="30"/>
      <c r="F10" s="31" t="s">
        <v>17</v>
      </c>
      <c r="G10" s="32"/>
      <c r="H10" s="31" t="s">
        <v>18</v>
      </c>
      <c r="I10" s="32"/>
    </row>
    <row r="11" spans="1:9" x14ac:dyDescent="0.3">
      <c r="A11" s="33" t="s">
        <v>19</v>
      </c>
      <c r="B11" s="33" t="s">
        <v>20</v>
      </c>
      <c r="C11" s="33" t="s">
        <v>21</v>
      </c>
      <c r="D11" s="33" t="s">
        <v>22</v>
      </c>
      <c r="E11" s="34" t="s">
        <v>23</v>
      </c>
      <c r="F11" s="34" t="s">
        <v>24</v>
      </c>
      <c r="G11" s="33" t="s">
        <v>25</v>
      </c>
      <c r="H11" s="33" t="s">
        <v>26</v>
      </c>
      <c r="I11" s="33" t="s">
        <v>27</v>
      </c>
    </row>
    <row r="12" spans="1:9" x14ac:dyDescent="0.3">
      <c r="A12" s="35" t="s">
        <v>28</v>
      </c>
      <c r="B12" s="35" t="s">
        <v>36</v>
      </c>
      <c r="C12" s="35" t="s">
        <v>222</v>
      </c>
      <c r="D12" s="35"/>
      <c r="E12" s="36"/>
      <c r="F12" s="36"/>
      <c r="G12" s="37"/>
      <c r="H12" s="38"/>
      <c r="I12" s="39"/>
    </row>
    <row r="13" spans="1:9" x14ac:dyDescent="0.3">
      <c r="A13" s="35" t="s">
        <v>29</v>
      </c>
      <c r="B13" s="35" t="s">
        <v>35</v>
      </c>
      <c r="C13" s="35" t="s">
        <v>34</v>
      </c>
      <c r="D13" s="35"/>
      <c r="E13" s="36"/>
      <c r="F13" s="36"/>
      <c r="G13" s="37"/>
      <c r="H13" s="38"/>
      <c r="I13" s="39"/>
    </row>
    <row r="14" spans="1:9" x14ac:dyDescent="0.3">
      <c r="A14" s="35"/>
      <c r="B14" s="35" t="s">
        <v>37</v>
      </c>
      <c r="C14" s="35" t="s">
        <v>41</v>
      </c>
      <c r="D14" s="40" t="s">
        <v>45</v>
      </c>
      <c r="E14" s="36">
        <v>1</v>
      </c>
      <c r="F14" s="36">
        <v>368</v>
      </c>
      <c r="G14" s="37">
        <f t="shared" ref="G14:G22" si="0">ROUND(E14*F14,2)</f>
        <v>368</v>
      </c>
      <c r="H14" s="3"/>
      <c r="I14" s="39">
        <f t="shared" ref="I14:I22" si="1">ROUND(E14*H14,2)</f>
        <v>0</v>
      </c>
    </row>
    <row r="15" spans="1:9" x14ac:dyDescent="0.3">
      <c r="A15" s="35"/>
      <c r="B15" s="35" t="s">
        <v>38</v>
      </c>
      <c r="C15" s="35" t="s">
        <v>42</v>
      </c>
      <c r="D15" s="40" t="s">
        <v>45</v>
      </c>
      <c r="E15" s="36">
        <v>1</v>
      </c>
      <c r="F15" s="36">
        <v>483</v>
      </c>
      <c r="G15" s="37">
        <f t="shared" si="0"/>
        <v>483</v>
      </c>
      <c r="H15" s="3"/>
      <c r="I15" s="39">
        <f>ROUND(E15*H15,2)</f>
        <v>0</v>
      </c>
    </row>
    <row r="16" spans="1:9" x14ac:dyDescent="0.3">
      <c r="A16" s="35"/>
      <c r="B16" s="35" t="s">
        <v>39</v>
      </c>
      <c r="C16" s="35" t="s">
        <v>43</v>
      </c>
      <c r="D16" s="40" t="s">
        <v>45</v>
      </c>
      <c r="E16" s="36">
        <v>1</v>
      </c>
      <c r="F16" s="36">
        <v>615</v>
      </c>
      <c r="G16" s="37">
        <f t="shared" si="0"/>
        <v>615</v>
      </c>
      <c r="H16" s="3"/>
      <c r="I16" s="39">
        <f>ROUND(E16*H16,2)</f>
        <v>0</v>
      </c>
    </row>
    <row r="17" spans="1:9" x14ac:dyDescent="0.3">
      <c r="A17" s="35"/>
      <c r="B17" s="35" t="s">
        <v>40</v>
      </c>
      <c r="C17" s="35" t="s">
        <v>44</v>
      </c>
      <c r="D17" s="40" t="s">
        <v>45</v>
      </c>
      <c r="E17" s="36">
        <v>120</v>
      </c>
      <c r="F17" s="36">
        <v>725</v>
      </c>
      <c r="G17" s="37">
        <f t="shared" si="0"/>
        <v>87000</v>
      </c>
      <c r="H17" s="3"/>
      <c r="I17" s="39">
        <f t="shared" si="1"/>
        <v>0</v>
      </c>
    </row>
    <row r="18" spans="1:9" x14ac:dyDescent="0.3">
      <c r="A18" s="35" t="s">
        <v>30</v>
      </c>
      <c r="B18" s="35" t="s">
        <v>46</v>
      </c>
      <c r="C18" s="35" t="s">
        <v>47</v>
      </c>
      <c r="D18" s="40"/>
      <c r="E18" s="36"/>
      <c r="F18" s="36"/>
      <c r="G18" s="37"/>
      <c r="H18" s="38"/>
      <c r="I18" s="39"/>
    </row>
    <row r="19" spans="1:9" x14ac:dyDescent="0.3">
      <c r="A19" s="35"/>
      <c r="B19" s="35" t="s">
        <v>52</v>
      </c>
      <c r="C19" s="35" t="s">
        <v>48</v>
      </c>
      <c r="D19" s="40" t="s">
        <v>45</v>
      </c>
      <c r="E19" s="36">
        <v>1</v>
      </c>
      <c r="F19" s="36">
        <v>1024</v>
      </c>
      <c r="G19" s="37">
        <f t="shared" si="0"/>
        <v>1024</v>
      </c>
      <c r="H19" s="3"/>
      <c r="I19" s="39">
        <f t="shared" si="1"/>
        <v>0</v>
      </c>
    </row>
    <row r="20" spans="1:9" x14ac:dyDescent="0.3">
      <c r="A20" s="35"/>
      <c r="B20" s="35" t="s">
        <v>53</v>
      </c>
      <c r="C20" s="35" t="s">
        <v>49</v>
      </c>
      <c r="D20" s="40" t="s">
        <v>45</v>
      </c>
      <c r="E20" s="36">
        <v>80</v>
      </c>
      <c r="F20" s="36">
        <v>1539</v>
      </c>
      <c r="G20" s="37">
        <f t="shared" si="0"/>
        <v>123120</v>
      </c>
      <c r="H20" s="3"/>
      <c r="I20" s="39">
        <f t="shared" si="1"/>
        <v>0</v>
      </c>
    </row>
    <row r="21" spans="1:9" x14ac:dyDescent="0.3">
      <c r="A21" s="35"/>
      <c r="B21" s="35" t="s">
        <v>54</v>
      </c>
      <c r="C21" s="35" t="s">
        <v>50</v>
      </c>
      <c r="D21" s="40" t="s">
        <v>45</v>
      </c>
      <c r="E21" s="36">
        <v>1</v>
      </c>
      <c r="F21" s="36">
        <v>1418</v>
      </c>
      <c r="G21" s="37">
        <f t="shared" si="0"/>
        <v>1418</v>
      </c>
      <c r="H21" s="3"/>
      <c r="I21" s="39">
        <f t="shared" si="1"/>
        <v>0</v>
      </c>
    </row>
    <row r="22" spans="1:9" x14ac:dyDescent="0.3">
      <c r="A22" s="35"/>
      <c r="B22" s="35" t="s">
        <v>55</v>
      </c>
      <c r="C22" s="35" t="s">
        <v>51</v>
      </c>
      <c r="D22" s="40" t="s">
        <v>45</v>
      </c>
      <c r="E22" s="36">
        <v>1</v>
      </c>
      <c r="F22" s="36">
        <v>2016</v>
      </c>
      <c r="G22" s="37">
        <f t="shared" si="0"/>
        <v>2016</v>
      </c>
      <c r="H22" s="3"/>
      <c r="I22" s="39">
        <f t="shared" si="1"/>
        <v>0</v>
      </c>
    </row>
    <row r="23" spans="1:9" x14ac:dyDescent="0.3">
      <c r="A23" s="35" t="s">
        <v>58</v>
      </c>
      <c r="B23" s="35" t="s">
        <v>57</v>
      </c>
      <c r="C23" s="35" t="s">
        <v>56</v>
      </c>
      <c r="D23" s="40"/>
      <c r="E23" s="36"/>
      <c r="F23" s="36"/>
      <c r="G23" s="37"/>
      <c r="H23" s="38"/>
      <c r="I23" s="39"/>
    </row>
    <row r="24" spans="1:9" x14ac:dyDescent="0.3">
      <c r="A24" s="41" t="s">
        <v>65</v>
      </c>
      <c r="B24" s="41"/>
      <c r="C24" s="35" t="s">
        <v>68</v>
      </c>
      <c r="G24" s="37"/>
      <c r="H24" s="38"/>
      <c r="I24" s="39"/>
    </row>
    <row r="25" spans="1:9" x14ac:dyDescent="0.3">
      <c r="A25" s="41"/>
      <c r="B25" s="41" t="s">
        <v>62</v>
      </c>
      <c r="C25" s="4" t="s">
        <v>60</v>
      </c>
      <c r="D25" s="40" t="s">
        <v>45</v>
      </c>
      <c r="E25" s="6">
        <v>4</v>
      </c>
      <c r="F25" s="6">
        <v>804</v>
      </c>
      <c r="G25" s="37">
        <f t="shared" ref="G25:G41" si="2">ROUND(E25*F25,2)</f>
        <v>3216</v>
      </c>
      <c r="H25" s="3"/>
      <c r="I25" s="39">
        <f t="shared" ref="I25:I41" si="3">ROUND(E25*H25,2)</f>
        <v>0</v>
      </c>
    </row>
    <row r="26" spans="1:9" x14ac:dyDescent="0.3">
      <c r="A26" s="41"/>
      <c r="B26" s="41" t="s">
        <v>63</v>
      </c>
      <c r="C26" s="4" t="s">
        <v>61</v>
      </c>
      <c r="D26" s="40" t="s">
        <v>45</v>
      </c>
      <c r="E26" s="6">
        <v>4</v>
      </c>
      <c r="F26" s="6">
        <v>102</v>
      </c>
      <c r="G26" s="37">
        <f t="shared" si="2"/>
        <v>408</v>
      </c>
      <c r="H26" s="3"/>
      <c r="I26" s="39">
        <f t="shared" si="3"/>
        <v>0</v>
      </c>
    </row>
    <row r="27" spans="1:9" x14ac:dyDescent="0.3">
      <c r="A27" s="41"/>
      <c r="B27" s="41" t="s">
        <v>64</v>
      </c>
      <c r="C27" s="4" t="s">
        <v>59</v>
      </c>
      <c r="D27" s="40" t="s">
        <v>45</v>
      </c>
      <c r="E27" s="6">
        <v>4</v>
      </c>
      <c r="F27" s="6">
        <v>38</v>
      </c>
      <c r="G27" s="37">
        <f t="shared" si="2"/>
        <v>152</v>
      </c>
      <c r="H27" s="3"/>
      <c r="I27" s="39">
        <f t="shared" si="3"/>
        <v>0</v>
      </c>
    </row>
    <row r="28" spans="1:9" x14ac:dyDescent="0.3">
      <c r="A28" s="41" t="s">
        <v>66</v>
      </c>
      <c r="B28" s="41"/>
      <c r="C28" s="35" t="s">
        <v>67</v>
      </c>
      <c r="G28" s="37"/>
      <c r="H28" s="38"/>
      <c r="I28" s="39"/>
    </row>
    <row r="29" spans="1:9" x14ac:dyDescent="0.3">
      <c r="A29" s="41"/>
      <c r="B29" s="41" t="s">
        <v>69</v>
      </c>
      <c r="C29" s="41" t="s">
        <v>77</v>
      </c>
      <c r="D29" s="40" t="s">
        <v>45</v>
      </c>
      <c r="E29" s="6">
        <v>2</v>
      </c>
      <c r="F29" s="6">
        <v>1446</v>
      </c>
      <c r="G29" s="37">
        <f t="shared" si="2"/>
        <v>2892</v>
      </c>
      <c r="H29" s="3"/>
      <c r="I29" s="39">
        <f t="shared" si="3"/>
        <v>0</v>
      </c>
    </row>
    <row r="30" spans="1:9" x14ac:dyDescent="0.3">
      <c r="A30" s="41"/>
      <c r="B30" s="41" t="s">
        <v>70</v>
      </c>
      <c r="C30" s="41" t="s">
        <v>75</v>
      </c>
      <c r="D30" s="40" t="s">
        <v>45</v>
      </c>
      <c r="E30" s="6">
        <v>2</v>
      </c>
      <c r="F30" s="6">
        <v>903</v>
      </c>
      <c r="G30" s="37">
        <f t="shared" si="2"/>
        <v>1806</v>
      </c>
      <c r="H30" s="3"/>
      <c r="I30" s="39">
        <f t="shared" si="3"/>
        <v>0</v>
      </c>
    </row>
    <row r="31" spans="1:9" x14ac:dyDescent="0.3">
      <c r="A31" s="41"/>
      <c r="B31" s="41" t="s">
        <v>71</v>
      </c>
      <c r="C31" s="41" t="s">
        <v>61</v>
      </c>
      <c r="D31" s="40" t="s">
        <v>45</v>
      </c>
      <c r="E31" s="6">
        <v>2</v>
      </c>
      <c r="F31" s="6">
        <v>136</v>
      </c>
      <c r="G31" s="37">
        <f t="shared" si="2"/>
        <v>272</v>
      </c>
      <c r="H31" s="3"/>
      <c r="I31" s="39">
        <f t="shared" si="3"/>
        <v>0</v>
      </c>
    </row>
    <row r="32" spans="1:9" x14ac:dyDescent="0.3">
      <c r="A32" s="41"/>
      <c r="B32" s="41" t="s">
        <v>72</v>
      </c>
      <c r="C32" s="41" t="s">
        <v>78</v>
      </c>
      <c r="D32" s="40" t="s">
        <v>45</v>
      </c>
      <c r="E32" s="6">
        <v>2</v>
      </c>
      <c r="F32" s="6">
        <v>244</v>
      </c>
      <c r="G32" s="37">
        <f t="shared" si="2"/>
        <v>488</v>
      </c>
      <c r="H32" s="3"/>
      <c r="I32" s="39">
        <f t="shared" si="3"/>
        <v>0</v>
      </c>
    </row>
    <row r="33" spans="1:9" x14ac:dyDescent="0.3">
      <c r="A33" s="41"/>
      <c r="B33" s="41" t="s">
        <v>73</v>
      </c>
      <c r="C33" s="41" t="s">
        <v>76</v>
      </c>
      <c r="D33" s="40" t="s">
        <v>45</v>
      </c>
      <c r="E33" s="6">
        <v>2</v>
      </c>
      <c r="F33" s="6">
        <v>81</v>
      </c>
      <c r="G33" s="37">
        <f t="shared" si="2"/>
        <v>162</v>
      </c>
      <c r="H33" s="3"/>
      <c r="I33" s="39">
        <f t="shared" si="3"/>
        <v>0</v>
      </c>
    </row>
    <row r="34" spans="1:9" x14ac:dyDescent="0.3">
      <c r="A34" s="41" t="s">
        <v>79</v>
      </c>
      <c r="B34" s="41"/>
      <c r="C34" s="41" t="s">
        <v>163</v>
      </c>
      <c r="G34" s="37"/>
      <c r="H34" s="38"/>
      <c r="I34" s="39"/>
    </row>
    <row r="35" spans="1:9" x14ac:dyDescent="0.3">
      <c r="A35" s="41"/>
      <c r="B35" s="41" t="s">
        <v>74</v>
      </c>
      <c r="C35" s="41" t="s">
        <v>76</v>
      </c>
      <c r="D35" s="40" t="s">
        <v>45</v>
      </c>
      <c r="E35" s="6">
        <v>2</v>
      </c>
      <c r="F35" s="6">
        <v>201</v>
      </c>
      <c r="G35" s="37">
        <f t="shared" si="2"/>
        <v>402</v>
      </c>
      <c r="H35" s="3"/>
      <c r="I35" s="39">
        <f t="shared" si="3"/>
        <v>0</v>
      </c>
    </row>
    <row r="36" spans="1:9" x14ac:dyDescent="0.3">
      <c r="A36" s="41"/>
      <c r="B36" s="41" t="s">
        <v>80</v>
      </c>
      <c r="C36" s="41" t="s">
        <v>165</v>
      </c>
      <c r="D36" s="40" t="s">
        <v>45</v>
      </c>
      <c r="E36" s="6">
        <v>2</v>
      </c>
      <c r="F36" s="6">
        <v>2016</v>
      </c>
      <c r="G36" s="37">
        <f t="shared" si="2"/>
        <v>4032</v>
      </c>
      <c r="H36" s="3"/>
      <c r="I36" s="39">
        <f t="shared" si="3"/>
        <v>0</v>
      </c>
    </row>
    <row r="37" spans="1:9" x14ac:dyDescent="0.3">
      <c r="A37" s="41"/>
      <c r="B37" s="41" t="s">
        <v>81</v>
      </c>
      <c r="C37" s="41" t="s">
        <v>166</v>
      </c>
      <c r="D37" s="40" t="s">
        <v>45</v>
      </c>
      <c r="E37" s="6">
        <v>2</v>
      </c>
      <c r="F37" s="6">
        <v>521</v>
      </c>
      <c r="G37" s="37">
        <f t="shared" si="2"/>
        <v>1042</v>
      </c>
      <c r="H37" s="3"/>
      <c r="I37" s="39">
        <f t="shared" si="3"/>
        <v>0</v>
      </c>
    </row>
    <row r="38" spans="1:9" x14ac:dyDescent="0.3">
      <c r="A38" s="41"/>
      <c r="B38" s="41" t="s">
        <v>82</v>
      </c>
      <c r="C38" s="41" t="s">
        <v>167</v>
      </c>
      <c r="D38" s="40" t="s">
        <v>45</v>
      </c>
      <c r="E38" s="6">
        <v>2</v>
      </c>
      <c r="F38" s="6">
        <v>1169</v>
      </c>
      <c r="G38" s="37">
        <f t="shared" si="2"/>
        <v>2338</v>
      </c>
      <c r="H38" s="3"/>
      <c r="I38" s="39">
        <f t="shared" si="3"/>
        <v>0</v>
      </c>
    </row>
    <row r="39" spans="1:9" x14ac:dyDescent="0.3">
      <c r="A39" s="41"/>
      <c r="B39" s="41" t="s">
        <v>83</v>
      </c>
      <c r="C39" s="41" t="s">
        <v>168</v>
      </c>
      <c r="D39" s="40" t="s">
        <v>45</v>
      </c>
      <c r="E39" s="6">
        <v>3</v>
      </c>
      <c r="F39" s="6">
        <v>15</v>
      </c>
      <c r="G39" s="37">
        <f t="shared" si="2"/>
        <v>45</v>
      </c>
      <c r="H39" s="3"/>
      <c r="I39" s="39">
        <f t="shared" si="3"/>
        <v>0</v>
      </c>
    </row>
    <row r="40" spans="1:9" x14ac:dyDescent="0.3">
      <c r="A40" s="41"/>
      <c r="B40" s="41" t="s">
        <v>84</v>
      </c>
      <c r="C40" s="41" t="s">
        <v>169</v>
      </c>
      <c r="D40" s="40" t="s">
        <v>45</v>
      </c>
      <c r="E40" s="6">
        <v>1</v>
      </c>
      <c r="F40" s="6">
        <v>120</v>
      </c>
      <c r="G40" s="37">
        <f t="shared" si="2"/>
        <v>120</v>
      </c>
      <c r="H40" s="3"/>
      <c r="I40" s="39">
        <f t="shared" si="3"/>
        <v>0</v>
      </c>
    </row>
    <row r="41" spans="1:9" x14ac:dyDescent="0.3">
      <c r="A41" s="41"/>
      <c r="B41" s="41" t="s">
        <v>86</v>
      </c>
      <c r="C41" s="41" t="s">
        <v>170</v>
      </c>
      <c r="D41" s="40" t="s">
        <v>45</v>
      </c>
      <c r="E41" s="6">
        <v>4</v>
      </c>
      <c r="F41" s="6">
        <v>23</v>
      </c>
      <c r="G41" s="37">
        <f t="shared" si="2"/>
        <v>92</v>
      </c>
      <c r="H41" s="3"/>
      <c r="I41" s="39">
        <f t="shared" si="3"/>
        <v>0</v>
      </c>
    </row>
    <row r="42" spans="1:9" x14ac:dyDescent="0.3">
      <c r="A42" s="41" t="s">
        <v>79</v>
      </c>
      <c r="B42" s="41"/>
      <c r="C42" s="41" t="s">
        <v>164</v>
      </c>
      <c r="D42" s="40" t="s">
        <v>45</v>
      </c>
      <c r="G42" s="37"/>
      <c r="H42" s="38"/>
      <c r="I42" s="39"/>
    </row>
    <row r="43" spans="1:9" x14ac:dyDescent="0.3">
      <c r="A43" s="41"/>
      <c r="B43" s="41" t="s">
        <v>87</v>
      </c>
      <c r="C43" s="41" t="s">
        <v>76</v>
      </c>
      <c r="D43" s="40" t="s">
        <v>45</v>
      </c>
      <c r="E43" s="6">
        <v>2</v>
      </c>
      <c r="F43" s="6">
        <v>201</v>
      </c>
      <c r="G43" s="37">
        <f t="shared" ref="G43:G49" si="4">ROUND(E43*F43,2)</f>
        <v>402</v>
      </c>
      <c r="H43" s="3"/>
      <c r="I43" s="39">
        <f t="shared" ref="I43:I49" si="5">ROUND(E43*H43,2)</f>
        <v>0</v>
      </c>
    </row>
    <row r="44" spans="1:9" x14ac:dyDescent="0.3">
      <c r="A44" s="41"/>
      <c r="B44" s="41" t="s">
        <v>99</v>
      </c>
      <c r="C44" s="41" t="s">
        <v>165</v>
      </c>
      <c r="D44" s="40" t="s">
        <v>45</v>
      </c>
      <c r="E44" s="6">
        <v>2</v>
      </c>
      <c r="F44" s="6">
        <v>2016</v>
      </c>
      <c r="G44" s="37">
        <f t="shared" si="4"/>
        <v>4032</v>
      </c>
      <c r="H44" s="3"/>
      <c r="I44" s="39">
        <f t="shared" si="5"/>
        <v>0</v>
      </c>
    </row>
    <row r="45" spans="1:9" x14ac:dyDescent="0.3">
      <c r="A45" s="41"/>
      <c r="B45" s="41" t="s">
        <v>100</v>
      </c>
      <c r="C45" s="41" t="s">
        <v>166</v>
      </c>
      <c r="D45" s="40" t="s">
        <v>45</v>
      </c>
      <c r="E45" s="6">
        <v>2</v>
      </c>
      <c r="F45" s="6">
        <v>521</v>
      </c>
      <c r="G45" s="37">
        <f t="shared" si="4"/>
        <v>1042</v>
      </c>
      <c r="H45" s="3"/>
      <c r="I45" s="39">
        <f t="shared" si="5"/>
        <v>0</v>
      </c>
    </row>
    <row r="46" spans="1:9" x14ac:dyDescent="0.3">
      <c r="A46" s="41"/>
      <c r="B46" s="41" t="s">
        <v>101</v>
      </c>
      <c r="C46" s="41" t="s">
        <v>167</v>
      </c>
      <c r="D46" s="40" t="s">
        <v>45</v>
      </c>
      <c r="E46" s="6">
        <v>2</v>
      </c>
      <c r="F46" s="6">
        <v>1169</v>
      </c>
      <c r="G46" s="37">
        <f t="shared" si="4"/>
        <v>2338</v>
      </c>
      <c r="H46" s="3"/>
      <c r="I46" s="39">
        <f t="shared" si="5"/>
        <v>0</v>
      </c>
    </row>
    <row r="47" spans="1:9" x14ac:dyDescent="0.3">
      <c r="A47" s="41"/>
      <c r="B47" s="41" t="s">
        <v>102</v>
      </c>
      <c r="C47" s="41" t="s">
        <v>171</v>
      </c>
      <c r="D47" s="40" t="s">
        <v>45</v>
      </c>
      <c r="E47" s="6">
        <v>2</v>
      </c>
      <c r="F47" s="6">
        <v>49</v>
      </c>
      <c r="G47" s="37">
        <f t="shared" si="4"/>
        <v>98</v>
      </c>
      <c r="H47" s="3"/>
      <c r="I47" s="39">
        <f t="shared" si="5"/>
        <v>0</v>
      </c>
    </row>
    <row r="48" spans="1:9" x14ac:dyDescent="0.3">
      <c r="A48" s="41"/>
      <c r="B48" s="41" t="s">
        <v>103</v>
      </c>
      <c r="C48" s="41" t="s">
        <v>169</v>
      </c>
      <c r="D48" s="40" t="s">
        <v>45</v>
      </c>
      <c r="E48" s="6">
        <v>2</v>
      </c>
      <c r="F48" s="6">
        <v>120</v>
      </c>
      <c r="G48" s="37">
        <f t="shared" si="4"/>
        <v>240</v>
      </c>
      <c r="H48" s="3"/>
      <c r="I48" s="39">
        <f t="shared" si="5"/>
        <v>0</v>
      </c>
    </row>
    <row r="49" spans="1:9" x14ac:dyDescent="0.3">
      <c r="A49" s="41"/>
      <c r="B49" s="41" t="s">
        <v>104</v>
      </c>
      <c r="C49" s="41" t="s">
        <v>170</v>
      </c>
      <c r="D49" s="40" t="s">
        <v>45</v>
      </c>
      <c r="E49" s="6">
        <v>3</v>
      </c>
      <c r="F49" s="6">
        <v>23</v>
      </c>
      <c r="G49" s="37">
        <f t="shared" si="4"/>
        <v>69</v>
      </c>
      <c r="H49" s="3"/>
      <c r="I49" s="39">
        <f t="shared" si="5"/>
        <v>0</v>
      </c>
    </row>
    <row r="50" spans="1:9" x14ac:dyDescent="0.3">
      <c r="A50" s="41" t="s">
        <v>88</v>
      </c>
      <c r="B50" s="41"/>
      <c r="C50" s="41" t="s">
        <v>85</v>
      </c>
      <c r="G50" s="37"/>
      <c r="H50" s="38"/>
      <c r="I50" s="39"/>
    </row>
    <row r="51" spans="1:9" x14ac:dyDescent="0.3">
      <c r="A51" s="41"/>
      <c r="B51" s="41" t="s">
        <v>105</v>
      </c>
      <c r="C51" s="41" t="s">
        <v>89</v>
      </c>
      <c r="D51" s="40" t="s">
        <v>45</v>
      </c>
      <c r="E51" s="6">
        <v>5</v>
      </c>
      <c r="F51" s="6">
        <v>347</v>
      </c>
      <c r="G51" s="37">
        <f t="shared" ref="G51:G106" si="6">ROUND(E51*F51,2)</f>
        <v>1735</v>
      </c>
      <c r="H51" s="3"/>
      <c r="I51" s="39">
        <f t="shared" ref="I51:I106" si="7">ROUND(E51*H51,2)</f>
        <v>0</v>
      </c>
    </row>
    <row r="52" spans="1:9" x14ac:dyDescent="0.3">
      <c r="A52" s="41"/>
      <c r="B52" s="41" t="s">
        <v>106</v>
      </c>
      <c r="C52" s="41" t="s">
        <v>90</v>
      </c>
      <c r="D52" s="40" t="s">
        <v>45</v>
      </c>
      <c r="E52" s="6">
        <v>10</v>
      </c>
      <c r="F52" s="6">
        <v>347</v>
      </c>
      <c r="G52" s="37">
        <f t="shared" si="6"/>
        <v>3470</v>
      </c>
      <c r="H52" s="3"/>
      <c r="I52" s="39">
        <f t="shared" si="7"/>
        <v>0</v>
      </c>
    </row>
    <row r="53" spans="1:9" ht="28.8" x14ac:dyDescent="0.3">
      <c r="A53" s="41" t="s">
        <v>91</v>
      </c>
      <c r="B53" s="41"/>
      <c r="C53" s="42" t="s">
        <v>178</v>
      </c>
      <c r="G53" s="37"/>
      <c r="H53" s="38"/>
      <c r="I53" s="39"/>
    </row>
    <row r="54" spans="1:9" x14ac:dyDescent="0.3">
      <c r="A54" s="41"/>
      <c r="B54" s="41" t="s">
        <v>109</v>
      </c>
      <c r="C54" s="41" t="s">
        <v>92</v>
      </c>
      <c r="D54" s="40" t="s">
        <v>45</v>
      </c>
      <c r="E54" s="6">
        <v>4</v>
      </c>
      <c r="F54" s="6">
        <v>3644</v>
      </c>
      <c r="G54" s="37">
        <f t="shared" si="6"/>
        <v>14576</v>
      </c>
      <c r="H54" s="3"/>
      <c r="I54" s="39">
        <f t="shared" si="7"/>
        <v>0</v>
      </c>
    </row>
    <row r="55" spans="1:9" x14ac:dyDescent="0.3">
      <c r="A55" s="41"/>
      <c r="B55" s="41" t="s">
        <v>110</v>
      </c>
      <c r="C55" s="41" t="s">
        <v>172</v>
      </c>
      <c r="D55" s="40" t="s">
        <v>45</v>
      </c>
      <c r="E55" s="6">
        <v>2</v>
      </c>
      <c r="F55" s="6">
        <v>1787</v>
      </c>
      <c r="G55" s="37">
        <f t="shared" si="6"/>
        <v>3574</v>
      </c>
      <c r="H55" s="3"/>
      <c r="I55" s="39">
        <f t="shared" si="7"/>
        <v>0</v>
      </c>
    </row>
    <row r="56" spans="1:9" x14ac:dyDescent="0.3">
      <c r="A56" s="41"/>
      <c r="B56" s="41" t="s">
        <v>111</v>
      </c>
      <c r="C56" s="41" t="s">
        <v>173</v>
      </c>
      <c r="D56" s="40" t="s">
        <v>45</v>
      </c>
      <c r="E56" s="6">
        <v>2</v>
      </c>
      <c r="F56" s="6">
        <v>2364</v>
      </c>
      <c r="G56" s="37">
        <f t="shared" si="6"/>
        <v>4728</v>
      </c>
      <c r="H56" s="3"/>
      <c r="I56" s="39">
        <f t="shared" si="7"/>
        <v>0</v>
      </c>
    </row>
    <row r="57" spans="1:9" x14ac:dyDescent="0.3">
      <c r="A57" s="41"/>
      <c r="B57" s="41" t="s">
        <v>112</v>
      </c>
      <c r="C57" s="41" t="s">
        <v>174</v>
      </c>
      <c r="D57" s="40" t="s">
        <v>45</v>
      </c>
      <c r="E57" s="6">
        <v>2</v>
      </c>
      <c r="F57" s="6">
        <v>14</v>
      </c>
      <c r="G57" s="37">
        <f t="shared" si="6"/>
        <v>28</v>
      </c>
      <c r="H57" s="3"/>
      <c r="I57" s="39">
        <f t="shared" si="7"/>
        <v>0</v>
      </c>
    </row>
    <row r="58" spans="1:9" x14ac:dyDescent="0.3">
      <c r="A58" s="41"/>
      <c r="B58" s="41" t="s">
        <v>113</v>
      </c>
      <c r="C58" s="41" t="s">
        <v>175</v>
      </c>
      <c r="D58" s="40" t="s">
        <v>45</v>
      </c>
      <c r="E58" s="6">
        <v>2</v>
      </c>
      <c r="F58" s="6">
        <v>19</v>
      </c>
      <c r="G58" s="37">
        <f t="shared" si="6"/>
        <v>38</v>
      </c>
      <c r="H58" s="3"/>
      <c r="I58" s="39">
        <f t="shared" si="7"/>
        <v>0</v>
      </c>
    </row>
    <row r="59" spans="1:9" x14ac:dyDescent="0.3">
      <c r="A59" s="41"/>
      <c r="B59" s="41" t="s">
        <v>114</v>
      </c>
      <c r="C59" s="41" t="s">
        <v>176</v>
      </c>
      <c r="D59" s="40" t="s">
        <v>45</v>
      </c>
      <c r="E59" s="6">
        <v>2</v>
      </c>
      <c r="F59" s="6">
        <v>608</v>
      </c>
      <c r="G59" s="37">
        <f t="shared" si="6"/>
        <v>1216</v>
      </c>
      <c r="H59" s="3"/>
      <c r="I59" s="39">
        <f t="shared" si="7"/>
        <v>0</v>
      </c>
    </row>
    <row r="60" spans="1:9" x14ac:dyDescent="0.3">
      <c r="A60" s="41"/>
      <c r="B60" s="41" t="s">
        <v>115</v>
      </c>
      <c r="C60" s="41" t="s">
        <v>93</v>
      </c>
      <c r="D60" s="40" t="s">
        <v>45</v>
      </c>
      <c r="E60" s="6">
        <v>2</v>
      </c>
      <c r="F60" s="6">
        <v>480</v>
      </c>
      <c r="G60" s="37">
        <f t="shared" si="6"/>
        <v>960</v>
      </c>
      <c r="H60" s="3"/>
      <c r="I60" s="39">
        <f t="shared" si="7"/>
        <v>0</v>
      </c>
    </row>
    <row r="61" spans="1:9" x14ac:dyDescent="0.3">
      <c r="A61" s="41"/>
      <c r="B61" s="41" t="s">
        <v>116</v>
      </c>
      <c r="C61" s="41" t="s">
        <v>94</v>
      </c>
      <c r="D61" s="40" t="s">
        <v>45</v>
      </c>
      <c r="E61" s="6">
        <v>2</v>
      </c>
      <c r="F61" s="6">
        <v>204</v>
      </c>
      <c r="G61" s="37">
        <f t="shared" si="6"/>
        <v>408</v>
      </c>
      <c r="H61" s="3"/>
      <c r="I61" s="39">
        <f t="shared" si="7"/>
        <v>0</v>
      </c>
    </row>
    <row r="62" spans="1:9" x14ac:dyDescent="0.3">
      <c r="A62" s="41"/>
      <c r="B62" s="41" t="s">
        <v>179</v>
      </c>
      <c r="C62" s="41" t="s">
        <v>95</v>
      </c>
      <c r="D62" s="40" t="s">
        <v>45</v>
      </c>
      <c r="E62" s="6">
        <v>2</v>
      </c>
      <c r="F62" s="6">
        <v>124</v>
      </c>
      <c r="G62" s="37">
        <f t="shared" si="6"/>
        <v>248</v>
      </c>
      <c r="H62" s="3"/>
      <c r="I62" s="39">
        <f t="shared" si="7"/>
        <v>0</v>
      </c>
    </row>
    <row r="63" spans="1:9" x14ac:dyDescent="0.3">
      <c r="A63" s="41"/>
      <c r="B63" s="41" t="s">
        <v>180</v>
      </c>
      <c r="C63" s="41" t="s">
        <v>96</v>
      </c>
      <c r="D63" s="40" t="s">
        <v>45</v>
      </c>
      <c r="E63" s="6">
        <v>2</v>
      </c>
      <c r="F63" s="6">
        <v>217</v>
      </c>
      <c r="G63" s="37">
        <f t="shared" si="6"/>
        <v>434</v>
      </c>
      <c r="H63" s="3"/>
      <c r="I63" s="39">
        <f t="shared" si="7"/>
        <v>0</v>
      </c>
    </row>
    <row r="64" spans="1:9" x14ac:dyDescent="0.3">
      <c r="A64" s="41"/>
      <c r="B64" s="41" t="s">
        <v>181</v>
      </c>
      <c r="C64" s="41" t="s">
        <v>97</v>
      </c>
      <c r="D64" s="40" t="s">
        <v>45</v>
      </c>
      <c r="E64" s="6">
        <v>2</v>
      </c>
      <c r="F64" s="6">
        <v>449</v>
      </c>
      <c r="G64" s="37">
        <f t="shared" si="6"/>
        <v>898</v>
      </c>
      <c r="H64" s="3"/>
      <c r="I64" s="39">
        <f t="shared" si="7"/>
        <v>0</v>
      </c>
    </row>
    <row r="65" spans="1:9" x14ac:dyDescent="0.3">
      <c r="A65" s="41"/>
      <c r="B65" s="41" t="s">
        <v>182</v>
      </c>
      <c r="C65" s="41" t="s">
        <v>98</v>
      </c>
      <c r="D65" s="40" t="s">
        <v>45</v>
      </c>
      <c r="E65" s="6">
        <v>2</v>
      </c>
      <c r="F65" s="6">
        <v>736</v>
      </c>
      <c r="G65" s="37">
        <f t="shared" si="6"/>
        <v>1472</v>
      </c>
      <c r="H65" s="3"/>
      <c r="I65" s="39">
        <f t="shared" si="7"/>
        <v>0</v>
      </c>
    </row>
    <row r="66" spans="1:9" x14ac:dyDescent="0.3">
      <c r="A66" s="41" t="s">
        <v>107</v>
      </c>
      <c r="B66" s="41"/>
      <c r="C66" s="41" t="s">
        <v>108</v>
      </c>
      <c r="D66" s="40"/>
      <c r="G66" s="37"/>
      <c r="H66" s="38"/>
      <c r="I66" s="39"/>
    </row>
    <row r="67" spans="1:9" x14ac:dyDescent="0.3">
      <c r="A67" s="41"/>
      <c r="B67" s="41" t="s">
        <v>183</v>
      </c>
      <c r="C67" s="41" t="s">
        <v>92</v>
      </c>
      <c r="D67" s="40" t="s">
        <v>45</v>
      </c>
      <c r="E67" s="6">
        <v>4</v>
      </c>
      <c r="F67" s="6">
        <v>3644</v>
      </c>
      <c r="G67" s="37">
        <f t="shared" si="6"/>
        <v>14576</v>
      </c>
      <c r="H67" s="3"/>
      <c r="I67" s="39">
        <f t="shared" si="7"/>
        <v>0</v>
      </c>
    </row>
    <row r="68" spans="1:9" x14ac:dyDescent="0.3">
      <c r="A68" s="41"/>
      <c r="B68" s="41" t="s">
        <v>184</v>
      </c>
      <c r="C68" s="41" t="s">
        <v>172</v>
      </c>
      <c r="D68" s="40" t="s">
        <v>45</v>
      </c>
      <c r="E68" s="6">
        <v>2</v>
      </c>
      <c r="F68" s="6">
        <v>1787</v>
      </c>
      <c r="G68" s="37">
        <f t="shared" si="6"/>
        <v>3574</v>
      </c>
      <c r="H68" s="3"/>
      <c r="I68" s="39">
        <f t="shared" si="7"/>
        <v>0</v>
      </c>
    </row>
    <row r="69" spans="1:9" x14ac:dyDescent="0.3">
      <c r="A69" s="41"/>
      <c r="B69" s="41" t="s">
        <v>185</v>
      </c>
      <c r="C69" s="41" t="s">
        <v>173</v>
      </c>
      <c r="D69" s="40" t="s">
        <v>45</v>
      </c>
      <c r="E69" s="6">
        <v>2</v>
      </c>
      <c r="F69" s="6">
        <v>2364</v>
      </c>
      <c r="G69" s="37">
        <f t="shared" si="6"/>
        <v>4728</v>
      </c>
      <c r="H69" s="3"/>
      <c r="I69" s="39">
        <f t="shared" si="7"/>
        <v>0</v>
      </c>
    </row>
    <row r="70" spans="1:9" x14ac:dyDescent="0.3">
      <c r="A70" s="41"/>
      <c r="B70" s="41" t="s">
        <v>186</v>
      </c>
      <c r="C70" s="41" t="s">
        <v>174</v>
      </c>
      <c r="D70" s="40" t="s">
        <v>45</v>
      </c>
      <c r="E70" s="6">
        <v>2</v>
      </c>
      <c r="F70" s="6">
        <v>14</v>
      </c>
      <c r="G70" s="37">
        <f t="shared" si="6"/>
        <v>28</v>
      </c>
      <c r="H70" s="3"/>
      <c r="I70" s="39">
        <f t="shared" si="7"/>
        <v>0</v>
      </c>
    </row>
    <row r="71" spans="1:9" x14ac:dyDescent="0.3">
      <c r="A71" s="41"/>
      <c r="B71" s="41" t="s">
        <v>187</v>
      </c>
      <c r="C71" s="41" t="s">
        <v>175</v>
      </c>
      <c r="D71" s="40" t="s">
        <v>45</v>
      </c>
      <c r="E71" s="6">
        <v>2</v>
      </c>
      <c r="F71" s="6">
        <v>19</v>
      </c>
      <c r="G71" s="37">
        <f t="shared" si="6"/>
        <v>38</v>
      </c>
      <c r="H71" s="3"/>
      <c r="I71" s="39">
        <f t="shared" si="7"/>
        <v>0</v>
      </c>
    </row>
    <row r="72" spans="1:9" x14ac:dyDescent="0.3">
      <c r="A72" s="41"/>
      <c r="B72" s="41" t="s">
        <v>188</v>
      </c>
      <c r="C72" s="41" t="s">
        <v>177</v>
      </c>
      <c r="D72" s="40" t="s">
        <v>45</v>
      </c>
      <c r="E72" s="6">
        <v>2</v>
      </c>
      <c r="F72" s="6">
        <v>608</v>
      </c>
      <c r="G72" s="37">
        <f t="shared" si="6"/>
        <v>1216</v>
      </c>
      <c r="H72" s="3"/>
      <c r="I72" s="39">
        <f t="shared" si="7"/>
        <v>0</v>
      </c>
    </row>
    <row r="73" spans="1:9" x14ac:dyDescent="0.3">
      <c r="A73" s="41"/>
      <c r="B73" s="41" t="s">
        <v>189</v>
      </c>
      <c r="C73" s="41" t="s">
        <v>93</v>
      </c>
      <c r="D73" s="40" t="s">
        <v>45</v>
      </c>
      <c r="E73" s="6">
        <v>2</v>
      </c>
      <c r="F73" s="6">
        <v>480</v>
      </c>
      <c r="G73" s="37">
        <f t="shared" si="6"/>
        <v>960</v>
      </c>
      <c r="H73" s="3"/>
      <c r="I73" s="39">
        <f t="shared" si="7"/>
        <v>0</v>
      </c>
    </row>
    <row r="74" spans="1:9" x14ac:dyDescent="0.3">
      <c r="A74" s="41"/>
      <c r="B74" s="41" t="s">
        <v>190</v>
      </c>
      <c r="C74" s="41" t="s">
        <v>94</v>
      </c>
      <c r="D74" s="40" t="s">
        <v>45</v>
      </c>
      <c r="E74" s="6">
        <v>2</v>
      </c>
      <c r="F74" s="6">
        <v>204</v>
      </c>
      <c r="G74" s="37">
        <f t="shared" si="6"/>
        <v>408</v>
      </c>
      <c r="H74" s="3"/>
      <c r="I74" s="39">
        <f t="shared" si="7"/>
        <v>0</v>
      </c>
    </row>
    <row r="75" spans="1:9" x14ac:dyDescent="0.3">
      <c r="A75" s="41"/>
      <c r="B75" s="41" t="s">
        <v>191</v>
      </c>
      <c r="C75" s="41" t="s">
        <v>95</v>
      </c>
      <c r="D75" s="40" t="s">
        <v>45</v>
      </c>
      <c r="E75" s="6">
        <v>5</v>
      </c>
      <c r="F75" s="6">
        <v>124</v>
      </c>
      <c r="G75" s="37">
        <f t="shared" si="6"/>
        <v>620</v>
      </c>
      <c r="H75" s="3"/>
      <c r="I75" s="39">
        <f t="shared" si="7"/>
        <v>0</v>
      </c>
    </row>
    <row r="76" spans="1:9" x14ac:dyDescent="0.3">
      <c r="A76" s="41"/>
      <c r="B76" s="41" t="s">
        <v>192</v>
      </c>
      <c r="C76" s="41" t="s">
        <v>96</v>
      </c>
      <c r="D76" s="40" t="s">
        <v>45</v>
      </c>
      <c r="E76" s="6">
        <v>2</v>
      </c>
      <c r="F76" s="6">
        <v>217</v>
      </c>
      <c r="G76" s="37">
        <f t="shared" si="6"/>
        <v>434</v>
      </c>
      <c r="H76" s="3"/>
      <c r="I76" s="39">
        <f t="shared" si="7"/>
        <v>0</v>
      </c>
    </row>
    <row r="77" spans="1:9" x14ac:dyDescent="0.3">
      <c r="A77" s="41"/>
      <c r="B77" s="41" t="s">
        <v>193</v>
      </c>
      <c r="C77" s="41" t="s">
        <v>97</v>
      </c>
      <c r="D77" s="40" t="s">
        <v>45</v>
      </c>
      <c r="E77" s="6">
        <v>2</v>
      </c>
      <c r="F77" s="6">
        <v>449</v>
      </c>
      <c r="G77" s="37">
        <f t="shared" si="6"/>
        <v>898</v>
      </c>
      <c r="H77" s="3"/>
      <c r="I77" s="39">
        <f t="shared" si="7"/>
        <v>0</v>
      </c>
    </row>
    <row r="78" spans="1:9" x14ac:dyDescent="0.3">
      <c r="A78" s="41"/>
      <c r="B78" s="41" t="s">
        <v>194</v>
      </c>
      <c r="C78" s="41" t="s">
        <v>98</v>
      </c>
      <c r="D78" s="40" t="s">
        <v>45</v>
      </c>
      <c r="E78" s="6">
        <v>2</v>
      </c>
      <c r="F78" s="6">
        <v>736</v>
      </c>
      <c r="G78" s="37">
        <f t="shared" si="6"/>
        <v>1472</v>
      </c>
      <c r="H78" s="3"/>
      <c r="I78" s="39">
        <f t="shared" si="7"/>
        <v>0</v>
      </c>
    </row>
    <row r="79" spans="1:9" x14ac:dyDescent="0.3">
      <c r="A79" s="41" t="s">
        <v>230</v>
      </c>
      <c r="B79" s="41"/>
      <c r="C79" s="42" t="s">
        <v>196</v>
      </c>
      <c r="D79" s="40"/>
      <c r="G79" s="37"/>
      <c r="H79" s="3"/>
      <c r="I79" s="39"/>
    </row>
    <row r="80" spans="1:9" x14ac:dyDescent="0.3">
      <c r="A80" s="41"/>
      <c r="B80" s="41" t="s">
        <v>197</v>
      </c>
      <c r="C80" s="41" t="s">
        <v>92</v>
      </c>
      <c r="D80" s="40" t="s">
        <v>45</v>
      </c>
      <c r="E80" s="6">
        <v>1</v>
      </c>
      <c r="F80" s="6">
        <v>3644</v>
      </c>
      <c r="G80" s="37">
        <f t="shared" si="6"/>
        <v>3644</v>
      </c>
      <c r="H80" s="3"/>
      <c r="I80" s="39">
        <f t="shared" si="7"/>
        <v>0</v>
      </c>
    </row>
    <row r="81" spans="1:9" x14ac:dyDescent="0.3">
      <c r="A81" s="41"/>
      <c r="B81" s="41" t="s">
        <v>198</v>
      </c>
      <c r="C81" s="41" t="s">
        <v>172</v>
      </c>
      <c r="D81" s="40" t="s">
        <v>45</v>
      </c>
      <c r="E81" s="6">
        <v>1</v>
      </c>
      <c r="F81" s="6">
        <v>1787</v>
      </c>
      <c r="G81" s="37">
        <f t="shared" si="6"/>
        <v>1787</v>
      </c>
      <c r="H81" s="3"/>
      <c r="I81" s="39">
        <f t="shared" si="7"/>
        <v>0</v>
      </c>
    </row>
    <row r="82" spans="1:9" x14ac:dyDescent="0.3">
      <c r="A82" s="41"/>
      <c r="B82" s="41" t="s">
        <v>199</v>
      </c>
      <c r="C82" s="41" t="s">
        <v>173</v>
      </c>
      <c r="D82" s="40" t="s">
        <v>45</v>
      </c>
      <c r="E82" s="6">
        <v>1</v>
      </c>
      <c r="F82" s="6">
        <v>2364</v>
      </c>
      <c r="G82" s="37">
        <f t="shared" si="6"/>
        <v>2364</v>
      </c>
      <c r="H82" s="3"/>
      <c r="I82" s="39">
        <f t="shared" si="7"/>
        <v>0</v>
      </c>
    </row>
    <row r="83" spans="1:9" x14ac:dyDescent="0.3">
      <c r="A83" s="41"/>
      <c r="B83" s="41" t="s">
        <v>200</v>
      </c>
      <c r="C83" s="41" t="s">
        <v>174</v>
      </c>
      <c r="D83" s="40" t="s">
        <v>45</v>
      </c>
      <c r="E83" s="6">
        <v>1</v>
      </c>
      <c r="F83" s="6">
        <v>14</v>
      </c>
      <c r="G83" s="37">
        <f t="shared" si="6"/>
        <v>14</v>
      </c>
      <c r="H83" s="3"/>
      <c r="I83" s="39">
        <f t="shared" si="7"/>
        <v>0</v>
      </c>
    </row>
    <row r="84" spans="1:9" x14ac:dyDescent="0.3">
      <c r="A84" s="41"/>
      <c r="B84" s="41" t="s">
        <v>201</v>
      </c>
      <c r="C84" s="41" t="s">
        <v>195</v>
      </c>
      <c r="D84" s="40" t="s">
        <v>45</v>
      </c>
      <c r="E84" s="6">
        <v>1</v>
      </c>
      <c r="F84" s="6">
        <v>765</v>
      </c>
      <c r="G84" s="37">
        <f t="shared" si="6"/>
        <v>765</v>
      </c>
      <c r="H84" s="3"/>
      <c r="I84" s="39">
        <f t="shared" si="7"/>
        <v>0</v>
      </c>
    </row>
    <row r="85" spans="1:9" x14ac:dyDescent="0.3">
      <c r="A85" s="41"/>
      <c r="B85" s="41" t="s">
        <v>202</v>
      </c>
      <c r="C85" s="41" t="s">
        <v>93</v>
      </c>
      <c r="D85" s="40" t="s">
        <v>45</v>
      </c>
      <c r="E85" s="6">
        <v>1</v>
      </c>
      <c r="F85" s="6">
        <v>480</v>
      </c>
      <c r="G85" s="37">
        <f t="shared" si="6"/>
        <v>480</v>
      </c>
      <c r="H85" s="3"/>
      <c r="I85" s="39">
        <f t="shared" si="7"/>
        <v>0</v>
      </c>
    </row>
    <row r="86" spans="1:9" x14ac:dyDescent="0.3">
      <c r="A86" s="41"/>
      <c r="B86" s="41" t="s">
        <v>203</v>
      </c>
      <c r="C86" s="41" t="s">
        <v>94</v>
      </c>
      <c r="D86" s="40" t="s">
        <v>45</v>
      </c>
      <c r="E86" s="6">
        <v>1</v>
      </c>
      <c r="F86" s="6">
        <v>204</v>
      </c>
      <c r="G86" s="37">
        <f t="shared" si="6"/>
        <v>204</v>
      </c>
      <c r="H86" s="3"/>
      <c r="I86" s="39">
        <f t="shared" si="7"/>
        <v>0</v>
      </c>
    </row>
    <row r="87" spans="1:9" x14ac:dyDescent="0.3">
      <c r="A87" s="41"/>
      <c r="B87" s="41" t="s">
        <v>204</v>
      </c>
      <c r="C87" s="41" t="s">
        <v>95</v>
      </c>
      <c r="D87" s="40" t="s">
        <v>45</v>
      </c>
      <c r="E87" s="6">
        <v>1</v>
      </c>
      <c r="F87" s="6">
        <v>124</v>
      </c>
      <c r="G87" s="37">
        <f t="shared" si="6"/>
        <v>124</v>
      </c>
      <c r="H87" s="3"/>
      <c r="I87" s="39">
        <f t="shared" si="7"/>
        <v>0</v>
      </c>
    </row>
    <row r="88" spans="1:9" x14ac:dyDescent="0.3">
      <c r="A88" s="41"/>
      <c r="B88" s="41" t="s">
        <v>205</v>
      </c>
      <c r="C88" s="41" t="s">
        <v>96</v>
      </c>
      <c r="D88" s="40" t="s">
        <v>45</v>
      </c>
      <c r="E88" s="6">
        <v>1</v>
      </c>
      <c r="F88" s="6">
        <v>217</v>
      </c>
      <c r="G88" s="37">
        <f t="shared" si="6"/>
        <v>217</v>
      </c>
      <c r="H88" s="3"/>
      <c r="I88" s="39">
        <f t="shared" si="7"/>
        <v>0</v>
      </c>
    </row>
    <row r="89" spans="1:9" x14ac:dyDescent="0.3">
      <c r="A89" s="41"/>
      <c r="B89" s="41" t="s">
        <v>206</v>
      </c>
      <c r="C89" s="41" t="s">
        <v>97</v>
      </c>
      <c r="D89" s="40" t="s">
        <v>45</v>
      </c>
      <c r="E89" s="6">
        <v>1</v>
      </c>
      <c r="F89" s="6">
        <v>449</v>
      </c>
      <c r="G89" s="37">
        <f t="shared" si="6"/>
        <v>449</v>
      </c>
      <c r="H89" s="3"/>
      <c r="I89" s="39">
        <f t="shared" si="7"/>
        <v>0</v>
      </c>
    </row>
    <row r="90" spans="1:9" x14ac:dyDescent="0.3">
      <c r="A90" s="41"/>
      <c r="B90" s="41" t="s">
        <v>207</v>
      </c>
      <c r="C90" s="41" t="s">
        <v>98</v>
      </c>
      <c r="D90" s="40" t="s">
        <v>45</v>
      </c>
      <c r="E90" s="6">
        <v>1</v>
      </c>
      <c r="F90" s="6">
        <v>736</v>
      </c>
      <c r="G90" s="37">
        <f t="shared" si="6"/>
        <v>736</v>
      </c>
      <c r="H90" s="3"/>
      <c r="I90" s="39">
        <f t="shared" si="7"/>
        <v>0</v>
      </c>
    </row>
    <row r="91" spans="1:9" ht="14.4" customHeight="1" x14ac:dyDescent="0.3">
      <c r="A91" s="41" t="s">
        <v>231</v>
      </c>
      <c r="B91" s="41"/>
      <c r="C91" s="42" t="s">
        <v>221</v>
      </c>
      <c r="D91" s="40"/>
      <c r="G91" s="37"/>
      <c r="H91" s="38"/>
      <c r="I91" s="39"/>
    </row>
    <row r="92" spans="1:9" x14ac:dyDescent="0.3">
      <c r="A92" s="41"/>
      <c r="B92" s="41" t="s">
        <v>210</v>
      </c>
      <c r="C92" s="41" t="s">
        <v>208</v>
      </c>
      <c r="D92" s="40" t="s">
        <v>45</v>
      </c>
      <c r="E92" s="6">
        <v>1</v>
      </c>
      <c r="F92" s="6">
        <v>3644</v>
      </c>
      <c r="G92" s="37">
        <f t="shared" si="6"/>
        <v>3644</v>
      </c>
      <c r="H92" s="3"/>
      <c r="I92" s="39">
        <f t="shared" si="7"/>
        <v>0</v>
      </c>
    </row>
    <row r="93" spans="1:9" x14ac:dyDescent="0.3">
      <c r="A93" s="41"/>
      <c r="B93" s="41" t="s">
        <v>211</v>
      </c>
      <c r="C93" s="41" t="s">
        <v>172</v>
      </c>
      <c r="D93" s="40" t="s">
        <v>45</v>
      </c>
      <c r="E93" s="6">
        <v>1</v>
      </c>
      <c r="F93" s="6">
        <v>1939</v>
      </c>
      <c r="G93" s="37">
        <f t="shared" si="6"/>
        <v>1939</v>
      </c>
      <c r="H93" s="3"/>
      <c r="I93" s="39">
        <f t="shared" si="7"/>
        <v>0</v>
      </c>
    </row>
    <row r="94" spans="1:9" x14ac:dyDescent="0.3">
      <c r="A94" s="41"/>
      <c r="B94" s="41" t="s">
        <v>212</v>
      </c>
      <c r="C94" s="41" t="s">
        <v>173</v>
      </c>
      <c r="D94" s="40" t="s">
        <v>45</v>
      </c>
      <c r="E94" s="6">
        <v>1</v>
      </c>
      <c r="F94" s="6">
        <v>2544</v>
      </c>
      <c r="G94" s="37">
        <f t="shared" si="6"/>
        <v>2544</v>
      </c>
      <c r="H94" s="3"/>
      <c r="I94" s="39">
        <f t="shared" si="7"/>
        <v>0</v>
      </c>
    </row>
    <row r="95" spans="1:9" x14ac:dyDescent="0.3">
      <c r="A95" s="41"/>
      <c r="B95" s="41" t="s">
        <v>213</v>
      </c>
      <c r="C95" s="41" t="s">
        <v>174</v>
      </c>
      <c r="D95" s="40" t="s">
        <v>45</v>
      </c>
      <c r="E95" s="6">
        <v>1</v>
      </c>
      <c r="F95" s="6">
        <v>14</v>
      </c>
      <c r="G95" s="37">
        <f t="shared" si="6"/>
        <v>14</v>
      </c>
      <c r="H95" s="3"/>
      <c r="I95" s="39">
        <f t="shared" si="7"/>
        <v>0</v>
      </c>
    </row>
    <row r="96" spans="1:9" x14ac:dyDescent="0.3">
      <c r="A96" s="41"/>
      <c r="B96" s="41" t="s">
        <v>214</v>
      </c>
      <c r="C96" s="41" t="s">
        <v>209</v>
      </c>
      <c r="D96" s="40" t="s">
        <v>45</v>
      </c>
      <c r="E96" s="6">
        <v>1</v>
      </c>
      <c r="F96" s="6">
        <v>838</v>
      </c>
      <c r="G96" s="37">
        <f t="shared" si="6"/>
        <v>838</v>
      </c>
      <c r="H96" s="3"/>
      <c r="I96" s="39">
        <f t="shared" si="7"/>
        <v>0</v>
      </c>
    </row>
    <row r="97" spans="1:9" x14ac:dyDescent="0.3">
      <c r="A97" s="41"/>
      <c r="B97" s="41" t="s">
        <v>215</v>
      </c>
      <c r="C97" s="41" t="s">
        <v>93</v>
      </c>
      <c r="D97" s="40" t="s">
        <v>45</v>
      </c>
      <c r="E97" s="6">
        <v>1</v>
      </c>
      <c r="F97" s="6">
        <v>480</v>
      </c>
      <c r="G97" s="37">
        <f t="shared" si="6"/>
        <v>480</v>
      </c>
      <c r="H97" s="3"/>
      <c r="I97" s="39">
        <f t="shared" si="7"/>
        <v>0</v>
      </c>
    </row>
    <row r="98" spans="1:9" x14ac:dyDescent="0.3">
      <c r="A98" s="41"/>
      <c r="B98" s="41" t="s">
        <v>216</v>
      </c>
      <c r="C98" s="41" t="s">
        <v>94</v>
      </c>
      <c r="D98" s="40" t="s">
        <v>45</v>
      </c>
      <c r="E98" s="6">
        <v>1</v>
      </c>
      <c r="F98" s="6">
        <v>204</v>
      </c>
      <c r="G98" s="37">
        <f t="shared" si="6"/>
        <v>204</v>
      </c>
      <c r="H98" s="3"/>
      <c r="I98" s="39">
        <f t="shared" si="7"/>
        <v>0</v>
      </c>
    </row>
    <row r="99" spans="1:9" x14ac:dyDescent="0.3">
      <c r="A99" s="41"/>
      <c r="B99" s="41" t="s">
        <v>217</v>
      </c>
      <c r="C99" s="41" t="s">
        <v>95</v>
      </c>
      <c r="D99" s="40" t="s">
        <v>45</v>
      </c>
      <c r="E99" s="6">
        <v>1</v>
      </c>
      <c r="F99" s="6">
        <v>124</v>
      </c>
      <c r="G99" s="37">
        <f t="shared" si="6"/>
        <v>124</v>
      </c>
      <c r="H99" s="3"/>
      <c r="I99" s="39">
        <f t="shared" si="7"/>
        <v>0</v>
      </c>
    </row>
    <row r="100" spans="1:9" x14ac:dyDescent="0.3">
      <c r="A100" s="41"/>
      <c r="B100" s="41" t="s">
        <v>218</v>
      </c>
      <c r="C100" s="41" t="s">
        <v>96</v>
      </c>
      <c r="D100" s="40" t="s">
        <v>45</v>
      </c>
      <c r="E100" s="6">
        <v>1</v>
      </c>
      <c r="F100" s="6">
        <v>217</v>
      </c>
      <c r="G100" s="37">
        <f t="shared" si="6"/>
        <v>217</v>
      </c>
      <c r="H100" s="3"/>
      <c r="I100" s="39">
        <f t="shared" si="7"/>
        <v>0</v>
      </c>
    </row>
    <row r="101" spans="1:9" x14ac:dyDescent="0.3">
      <c r="A101" s="41"/>
      <c r="B101" s="41" t="s">
        <v>219</v>
      </c>
      <c r="C101" s="41" t="s">
        <v>97</v>
      </c>
      <c r="D101" s="40" t="s">
        <v>45</v>
      </c>
      <c r="E101" s="6">
        <v>1</v>
      </c>
      <c r="F101" s="6">
        <v>449</v>
      </c>
      <c r="G101" s="37">
        <f t="shared" si="6"/>
        <v>449</v>
      </c>
      <c r="H101" s="3"/>
      <c r="I101" s="39">
        <f t="shared" si="7"/>
        <v>0</v>
      </c>
    </row>
    <row r="102" spans="1:9" x14ac:dyDescent="0.3">
      <c r="A102" s="41"/>
      <c r="B102" s="41" t="s">
        <v>220</v>
      </c>
      <c r="C102" s="41" t="s">
        <v>98</v>
      </c>
      <c r="D102" s="40" t="s">
        <v>45</v>
      </c>
      <c r="E102" s="6">
        <v>1</v>
      </c>
      <c r="F102" s="6">
        <v>736</v>
      </c>
      <c r="G102" s="37">
        <f t="shared" si="6"/>
        <v>736</v>
      </c>
      <c r="H102" s="3"/>
      <c r="I102" s="39">
        <f t="shared" si="7"/>
        <v>0</v>
      </c>
    </row>
    <row r="103" spans="1:9" x14ac:dyDescent="0.3">
      <c r="A103" s="41" t="s">
        <v>117</v>
      </c>
      <c r="B103" s="41" t="s">
        <v>118</v>
      </c>
      <c r="C103" s="41" t="s">
        <v>119</v>
      </c>
      <c r="D103" s="41"/>
      <c r="G103" s="37"/>
      <c r="H103" s="38"/>
      <c r="I103" s="39"/>
    </row>
    <row r="104" spans="1:9" x14ac:dyDescent="0.3">
      <c r="A104" s="41"/>
      <c r="B104" s="41" t="s">
        <v>127</v>
      </c>
      <c r="C104" s="41" t="s">
        <v>120</v>
      </c>
      <c r="D104" s="40" t="s">
        <v>45</v>
      </c>
      <c r="E104" s="6">
        <v>1</v>
      </c>
      <c r="F104" s="6">
        <v>48</v>
      </c>
      <c r="G104" s="37">
        <f t="shared" si="6"/>
        <v>48</v>
      </c>
      <c r="H104" s="3"/>
      <c r="I104" s="39">
        <f t="shared" si="7"/>
        <v>0</v>
      </c>
    </row>
    <row r="105" spans="1:9" x14ac:dyDescent="0.3">
      <c r="A105" s="41"/>
      <c r="B105" s="41" t="s">
        <v>128</v>
      </c>
      <c r="C105" s="41" t="s">
        <v>121</v>
      </c>
      <c r="D105" s="40" t="s">
        <v>45</v>
      </c>
      <c r="E105" s="6">
        <v>1</v>
      </c>
      <c r="F105" s="6">
        <v>52</v>
      </c>
      <c r="G105" s="37">
        <f t="shared" si="6"/>
        <v>52</v>
      </c>
      <c r="H105" s="3"/>
      <c r="I105" s="39">
        <f t="shared" si="7"/>
        <v>0</v>
      </c>
    </row>
    <row r="106" spans="1:9" x14ac:dyDescent="0.3">
      <c r="A106" s="41"/>
      <c r="B106" s="41" t="s">
        <v>129</v>
      </c>
      <c r="C106" s="41" t="s">
        <v>122</v>
      </c>
      <c r="D106" s="40" t="s">
        <v>45</v>
      </c>
      <c r="E106" s="6">
        <v>1</v>
      </c>
      <c r="F106" s="6">
        <v>67</v>
      </c>
      <c r="G106" s="37">
        <f t="shared" si="6"/>
        <v>67</v>
      </c>
      <c r="H106" s="3"/>
      <c r="I106" s="39">
        <f t="shared" si="7"/>
        <v>0</v>
      </c>
    </row>
    <row r="107" spans="1:9" x14ac:dyDescent="0.3">
      <c r="A107" s="41"/>
      <c r="B107" s="41" t="s">
        <v>130</v>
      </c>
      <c r="C107" s="41" t="s">
        <v>123</v>
      </c>
      <c r="D107" s="40" t="s">
        <v>45</v>
      </c>
      <c r="E107" s="6">
        <v>1</v>
      </c>
      <c r="F107" s="6">
        <v>125</v>
      </c>
      <c r="G107" s="37">
        <f t="shared" ref="G107:G128" si="8">ROUND(E107*F107,2)</f>
        <v>125</v>
      </c>
      <c r="H107" s="3"/>
      <c r="I107" s="39">
        <f t="shared" ref="I107:I128" si="9">ROUND(E107*H107,2)</f>
        <v>0</v>
      </c>
    </row>
    <row r="108" spans="1:9" x14ac:dyDescent="0.3">
      <c r="A108" s="41"/>
      <c r="B108" s="41" t="s">
        <v>131</v>
      </c>
      <c r="C108" s="41" t="s">
        <v>124</v>
      </c>
      <c r="D108" s="40" t="s">
        <v>45</v>
      </c>
      <c r="E108" s="6">
        <v>1</v>
      </c>
      <c r="F108" s="6">
        <v>191</v>
      </c>
      <c r="G108" s="37">
        <f t="shared" si="8"/>
        <v>191</v>
      </c>
      <c r="H108" s="3"/>
      <c r="I108" s="39">
        <f t="shared" si="9"/>
        <v>0</v>
      </c>
    </row>
    <row r="109" spans="1:9" x14ac:dyDescent="0.3">
      <c r="A109" s="41"/>
      <c r="B109" s="41" t="s">
        <v>132</v>
      </c>
      <c r="C109" s="41" t="s">
        <v>125</v>
      </c>
      <c r="D109" s="40" t="s">
        <v>45</v>
      </c>
      <c r="E109" s="6">
        <v>1</v>
      </c>
      <c r="F109" s="6">
        <v>241</v>
      </c>
      <c r="G109" s="37">
        <f t="shared" si="8"/>
        <v>241</v>
      </c>
      <c r="H109" s="3"/>
      <c r="I109" s="39">
        <f t="shared" si="9"/>
        <v>0</v>
      </c>
    </row>
    <row r="110" spans="1:9" x14ac:dyDescent="0.3">
      <c r="A110" s="41"/>
      <c r="B110" s="41" t="s">
        <v>133</v>
      </c>
      <c r="C110" s="41" t="s">
        <v>126</v>
      </c>
      <c r="D110" s="40" t="s">
        <v>45</v>
      </c>
      <c r="E110" s="6">
        <v>1</v>
      </c>
      <c r="F110" s="6">
        <v>283</v>
      </c>
      <c r="G110" s="37">
        <f t="shared" si="8"/>
        <v>283</v>
      </c>
      <c r="H110" s="3"/>
      <c r="I110" s="39">
        <f t="shared" si="9"/>
        <v>0</v>
      </c>
    </row>
    <row r="111" spans="1:9" x14ac:dyDescent="0.3">
      <c r="A111" s="41" t="s">
        <v>134</v>
      </c>
      <c r="B111" s="41"/>
      <c r="C111" s="41" t="s">
        <v>135</v>
      </c>
      <c r="D111" s="40"/>
      <c r="G111" s="37"/>
      <c r="H111" s="38"/>
      <c r="I111" s="39"/>
    </row>
    <row r="112" spans="1:9" x14ac:dyDescent="0.3">
      <c r="A112" s="41"/>
      <c r="B112" s="41" t="s">
        <v>136</v>
      </c>
      <c r="C112" s="41" t="s">
        <v>144</v>
      </c>
      <c r="D112" s="40" t="s">
        <v>45</v>
      </c>
      <c r="E112" s="6">
        <v>1</v>
      </c>
      <c r="F112" s="6">
        <v>90</v>
      </c>
      <c r="G112" s="37">
        <f t="shared" si="8"/>
        <v>90</v>
      </c>
      <c r="H112" s="3"/>
      <c r="I112" s="39">
        <f t="shared" si="9"/>
        <v>0</v>
      </c>
    </row>
    <row r="113" spans="1:9" x14ac:dyDescent="0.3">
      <c r="A113" s="41"/>
      <c r="B113" s="41" t="s">
        <v>137</v>
      </c>
      <c r="C113" s="41" t="s">
        <v>145</v>
      </c>
      <c r="D113" s="40" t="s">
        <v>45</v>
      </c>
      <c r="E113" s="6">
        <v>50</v>
      </c>
      <c r="F113" s="6">
        <v>158</v>
      </c>
      <c r="G113" s="37">
        <f t="shared" si="8"/>
        <v>7900</v>
      </c>
      <c r="H113" s="3"/>
      <c r="I113" s="39">
        <f t="shared" si="9"/>
        <v>0</v>
      </c>
    </row>
    <row r="114" spans="1:9" x14ac:dyDescent="0.3">
      <c r="A114" s="41"/>
      <c r="B114" s="41" t="s">
        <v>138</v>
      </c>
      <c r="C114" s="41" t="s">
        <v>146</v>
      </c>
      <c r="D114" s="40" t="s">
        <v>45</v>
      </c>
      <c r="E114" s="6">
        <v>1</v>
      </c>
      <c r="F114" s="6">
        <v>74</v>
      </c>
      <c r="G114" s="37">
        <f t="shared" si="8"/>
        <v>74</v>
      </c>
      <c r="H114" s="3"/>
      <c r="I114" s="39">
        <f t="shared" si="9"/>
        <v>0</v>
      </c>
    </row>
    <row r="115" spans="1:9" x14ac:dyDescent="0.3">
      <c r="A115" s="41"/>
      <c r="B115" s="41" t="s">
        <v>139</v>
      </c>
      <c r="C115" s="41" t="s">
        <v>147</v>
      </c>
      <c r="D115" s="40" t="s">
        <v>45</v>
      </c>
      <c r="E115" s="6">
        <v>100</v>
      </c>
      <c r="F115" s="6">
        <v>74</v>
      </c>
      <c r="G115" s="37">
        <f t="shared" si="8"/>
        <v>7400</v>
      </c>
      <c r="H115" s="3"/>
      <c r="I115" s="39">
        <f t="shared" si="9"/>
        <v>0</v>
      </c>
    </row>
    <row r="116" spans="1:9" x14ac:dyDescent="0.3">
      <c r="A116" s="41"/>
      <c r="B116" s="41" t="s">
        <v>140</v>
      </c>
      <c r="C116" s="41" t="s">
        <v>148</v>
      </c>
      <c r="D116" s="40" t="s">
        <v>45</v>
      </c>
      <c r="E116" s="6">
        <v>5</v>
      </c>
      <c r="F116" s="6">
        <v>302</v>
      </c>
      <c r="G116" s="37">
        <f t="shared" si="8"/>
        <v>1510</v>
      </c>
      <c r="H116" s="3"/>
      <c r="I116" s="39">
        <f t="shared" si="9"/>
        <v>0</v>
      </c>
    </row>
    <row r="117" spans="1:9" x14ac:dyDescent="0.3">
      <c r="A117" s="41"/>
      <c r="B117" s="41" t="s">
        <v>141</v>
      </c>
      <c r="C117" s="41" t="s">
        <v>149</v>
      </c>
      <c r="D117" s="40" t="s">
        <v>45</v>
      </c>
      <c r="E117" s="6">
        <v>1</v>
      </c>
      <c r="F117" s="6">
        <v>419</v>
      </c>
      <c r="G117" s="37">
        <f t="shared" si="8"/>
        <v>419</v>
      </c>
      <c r="H117" s="3"/>
      <c r="I117" s="39">
        <f t="shared" si="9"/>
        <v>0</v>
      </c>
    </row>
    <row r="118" spans="1:9" x14ac:dyDescent="0.3">
      <c r="A118" s="41"/>
      <c r="B118" s="41" t="s">
        <v>142</v>
      </c>
      <c r="C118" s="41" t="s">
        <v>150</v>
      </c>
      <c r="D118" s="40" t="s">
        <v>45</v>
      </c>
      <c r="E118" s="6">
        <v>10</v>
      </c>
      <c r="F118" s="6">
        <v>370</v>
      </c>
      <c r="G118" s="37">
        <f t="shared" si="8"/>
        <v>3700</v>
      </c>
      <c r="H118" s="3"/>
      <c r="I118" s="39">
        <f t="shared" si="9"/>
        <v>0</v>
      </c>
    </row>
    <row r="119" spans="1:9" x14ac:dyDescent="0.3">
      <c r="A119" s="41"/>
      <c r="B119" s="41" t="s">
        <v>143</v>
      </c>
      <c r="C119" s="41" t="s">
        <v>151</v>
      </c>
      <c r="D119" s="41" t="s">
        <v>45</v>
      </c>
      <c r="E119" s="6">
        <v>1</v>
      </c>
      <c r="F119" s="6">
        <v>488</v>
      </c>
      <c r="G119" s="37">
        <f t="shared" si="8"/>
        <v>488</v>
      </c>
      <c r="H119" s="3"/>
      <c r="I119" s="39">
        <f t="shared" si="9"/>
        <v>0</v>
      </c>
    </row>
    <row r="120" spans="1:9" x14ac:dyDescent="0.3">
      <c r="A120" s="41" t="s">
        <v>152</v>
      </c>
      <c r="B120" s="41"/>
      <c r="C120" s="41" t="s">
        <v>229</v>
      </c>
      <c r="D120" s="41"/>
      <c r="G120" s="37"/>
      <c r="H120" s="38"/>
      <c r="I120" s="39"/>
    </row>
    <row r="121" spans="1:9" x14ac:dyDescent="0.3">
      <c r="A121" s="41"/>
      <c r="B121" s="41" t="s">
        <v>153</v>
      </c>
      <c r="C121" s="41" t="s">
        <v>223</v>
      </c>
      <c r="D121" s="40" t="s">
        <v>45</v>
      </c>
      <c r="E121" s="6">
        <v>1</v>
      </c>
      <c r="F121" s="6">
        <v>16422</v>
      </c>
      <c r="G121" s="37">
        <f t="shared" si="8"/>
        <v>16422</v>
      </c>
      <c r="H121" s="3"/>
      <c r="I121" s="39">
        <f t="shared" si="9"/>
        <v>0</v>
      </c>
    </row>
    <row r="122" spans="1:9" x14ac:dyDescent="0.3">
      <c r="B122" s="41" t="s">
        <v>154</v>
      </c>
      <c r="C122" s="41" t="s">
        <v>224</v>
      </c>
      <c r="D122" s="40" t="s">
        <v>45</v>
      </c>
      <c r="E122" s="6">
        <v>1</v>
      </c>
      <c r="F122" s="6">
        <v>18113</v>
      </c>
      <c r="G122" s="37">
        <f t="shared" si="8"/>
        <v>18113</v>
      </c>
      <c r="H122" s="3"/>
      <c r="I122" s="39">
        <f t="shared" si="9"/>
        <v>0</v>
      </c>
    </row>
    <row r="123" spans="1:9" x14ac:dyDescent="0.3">
      <c r="A123" s="41"/>
      <c r="B123" s="41" t="s">
        <v>155</v>
      </c>
      <c r="C123" s="41" t="s">
        <v>225</v>
      </c>
      <c r="D123" s="40" t="s">
        <v>45</v>
      </c>
      <c r="E123" s="6">
        <v>1</v>
      </c>
      <c r="F123" s="6">
        <v>11886</v>
      </c>
      <c r="G123" s="37">
        <f t="shared" si="8"/>
        <v>11886</v>
      </c>
      <c r="H123" s="3"/>
      <c r="I123" s="39">
        <f t="shared" si="9"/>
        <v>0</v>
      </c>
    </row>
    <row r="124" spans="1:9" x14ac:dyDescent="0.3">
      <c r="A124" s="41"/>
      <c r="B124" s="41" t="s">
        <v>156</v>
      </c>
      <c r="C124" s="41" t="s">
        <v>226</v>
      </c>
      <c r="D124" s="40" t="s">
        <v>45</v>
      </c>
      <c r="E124" s="6">
        <v>1</v>
      </c>
      <c r="F124" s="6">
        <v>4206</v>
      </c>
      <c r="G124" s="37">
        <f t="shared" si="8"/>
        <v>4206</v>
      </c>
      <c r="H124" s="3"/>
      <c r="I124" s="39">
        <f t="shared" si="9"/>
        <v>0</v>
      </c>
    </row>
    <row r="125" spans="1:9" x14ac:dyDescent="0.3">
      <c r="A125" s="41"/>
      <c r="B125" s="41" t="s">
        <v>157</v>
      </c>
      <c r="C125" s="41" t="s">
        <v>227</v>
      </c>
      <c r="D125" s="40" t="s">
        <v>45</v>
      </c>
      <c r="E125" s="6">
        <v>1</v>
      </c>
      <c r="F125" s="6">
        <v>6099</v>
      </c>
      <c r="G125" s="37">
        <f t="shared" si="8"/>
        <v>6099</v>
      </c>
      <c r="H125" s="3"/>
      <c r="I125" s="39">
        <f t="shared" si="9"/>
        <v>0</v>
      </c>
    </row>
    <row r="126" spans="1:9" x14ac:dyDescent="0.3">
      <c r="A126" s="41"/>
      <c r="B126" s="41" t="s">
        <v>158</v>
      </c>
      <c r="C126" s="41" t="s">
        <v>228</v>
      </c>
      <c r="D126" s="40" t="s">
        <v>45</v>
      </c>
      <c r="E126" s="6">
        <v>1</v>
      </c>
      <c r="F126" s="6">
        <v>7592</v>
      </c>
      <c r="G126" s="37">
        <f t="shared" si="8"/>
        <v>7592</v>
      </c>
      <c r="H126" s="3"/>
      <c r="I126" s="39">
        <f t="shared" si="9"/>
        <v>0</v>
      </c>
    </row>
    <row r="127" spans="1:9" x14ac:dyDescent="0.3">
      <c r="A127" s="41" t="s">
        <v>159</v>
      </c>
      <c r="B127" s="41"/>
      <c r="C127" s="41" t="s">
        <v>160</v>
      </c>
      <c r="D127" s="41"/>
      <c r="G127" s="37"/>
      <c r="H127" s="38"/>
      <c r="I127" s="39"/>
    </row>
    <row r="128" spans="1:9" x14ac:dyDescent="0.3">
      <c r="A128" s="41"/>
      <c r="B128" s="41" t="s">
        <v>161</v>
      </c>
      <c r="C128" s="41" t="s">
        <v>162</v>
      </c>
      <c r="D128" s="41" t="s">
        <v>45</v>
      </c>
      <c r="E128" s="6">
        <v>1</v>
      </c>
      <c r="F128" s="6">
        <v>12537</v>
      </c>
      <c r="G128" s="37">
        <f t="shared" si="8"/>
        <v>12537</v>
      </c>
      <c r="H128" s="3"/>
      <c r="I128" s="39">
        <f t="shared" si="9"/>
        <v>0</v>
      </c>
    </row>
    <row r="129" spans="1:4" x14ac:dyDescent="0.3">
      <c r="A129" s="41"/>
      <c r="B129" s="41"/>
      <c r="C129" s="41"/>
      <c r="D129" s="41"/>
    </row>
    <row r="130" spans="1:4" x14ac:dyDescent="0.3">
      <c r="A130" s="41"/>
      <c r="B130" s="41"/>
      <c r="C130" s="41"/>
      <c r="D130" s="41"/>
    </row>
    <row r="131" spans="1:4" x14ac:dyDescent="0.3">
      <c r="A131" s="41"/>
      <c r="B131" s="41"/>
      <c r="C131" s="41"/>
      <c r="D131" s="41"/>
    </row>
    <row r="132" spans="1:4" x14ac:dyDescent="0.3">
      <c r="A132" s="41"/>
      <c r="B132" s="41"/>
      <c r="C132" s="41"/>
      <c r="D132" s="41"/>
    </row>
    <row r="133" spans="1:4" x14ac:dyDescent="0.3">
      <c r="A133" s="41"/>
      <c r="B133" s="41"/>
      <c r="C133" s="41"/>
      <c r="D133" s="41"/>
    </row>
    <row r="134" spans="1:4" x14ac:dyDescent="0.3">
      <c r="A134" s="41"/>
      <c r="B134" s="41"/>
      <c r="C134" s="41"/>
      <c r="D134" s="41"/>
    </row>
    <row r="135" spans="1:4" x14ac:dyDescent="0.3">
      <c r="A135" s="41"/>
      <c r="B135" s="41"/>
      <c r="C135" s="41"/>
      <c r="D135" s="41"/>
    </row>
    <row r="136" spans="1:4" x14ac:dyDescent="0.3">
      <c r="A136" s="41"/>
      <c r="B136" s="41"/>
      <c r="C136" s="41"/>
      <c r="D136" s="41"/>
    </row>
    <row r="137" spans="1:4" x14ac:dyDescent="0.3">
      <c r="A137" s="41"/>
      <c r="B137" s="41"/>
      <c r="C137" s="41"/>
      <c r="D137" s="41"/>
    </row>
    <row r="138" spans="1:4" x14ac:dyDescent="0.3">
      <c r="A138" s="41"/>
      <c r="B138" s="41"/>
      <c r="C138" s="41"/>
      <c r="D138" s="41"/>
    </row>
    <row r="139" spans="1:4" x14ac:dyDescent="0.3">
      <c r="A139" s="41"/>
      <c r="B139" s="41"/>
      <c r="C139" s="41"/>
      <c r="D139" s="41"/>
    </row>
    <row r="140" spans="1:4" x14ac:dyDescent="0.3">
      <c r="A140" s="41"/>
      <c r="B140" s="41"/>
      <c r="C140" s="41"/>
      <c r="D140" s="41"/>
    </row>
  </sheetData>
  <sheetProtection algorithmName="SHA-512" hashValue="y6nQSzqWiyvDkiIvigPHjDDBFTgOR115l9ejTrAj87O2T/hFllDC8+4ZWi1nP7lcGkmutfe+OgCgNS5OJNnH2g==" saltValue="7Z9wA5M01Tr0ZSCuCdVENQ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4 A16 A19:A20 A22" numberStoredAsText="1"/>
    <ignoredError sqref="G15:G16 G19:G20 G22 G14 I14 I15:I16 I19:I20 I22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G23" sqref="G23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31</v>
      </c>
    </row>
    <row r="2" spans="2:2" ht="15" thickBot="1" x14ac:dyDescent="0.35">
      <c r="B2" s="1" t="s">
        <v>32</v>
      </c>
    </row>
    <row r="3" spans="2:2" ht="15" thickBot="1" x14ac:dyDescent="0.35">
      <c r="B3" s="1" t="s">
        <v>33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2024-12-11T22:10:45Z</dcterms:created>
  <dcterms:modified xsi:type="dcterms:W3CDTF">2025-01-29T13:20:02Z</dcterms:modified>
  <cp:category/>
  <cp:contentStatus/>
</cp:coreProperties>
</file>