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tratacion Publica\01_Contratos_con_licitacion\2025\A_SUM_010637_2025_Frutas_Verduras_2025\"/>
    </mc:Choice>
  </mc:AlternateContent>
  <bookViews>
    <workbookView xWindow="0" yWindow="0" windowWidth="30720" windowHeight="1351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24" i="1"/>
  <c r="I25" i="1" l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I47" i="1"/>
  <c r="J47" i="1" s="1"/>
  <c r="I48" i="1"/>
  <c r="J48" i="1" s="1"/>
  <c r="I49" i="1"/>
  <c r="J49" i="1" s="1"/>
  <c r="I24" i="1"/>
  <c r="J24" i="1" s="1"/>
  <c r="J46" i="1" l="1"/>
  <c r="K46" i="1" s="1"/>
  <c r="K48" i="1"/>
  <c r="K47" i="1"/>
  <c r="K36" i="1"/>
  <c r="K35" i="1"/>
  <c r="K34" i="1"/>
  <c r="K45" i="1"/>
  <c r="K33" i="1"/>
  <c r="K44" i="1"/>
  <c r="K32" i="1"/>
  <c r="K43" i="1"/>
  <c r="K31" i="1"/>
  <c r="K42" i="1"/>
  <c r="K30" i="1"/>
  <c r="K41" i="1"/>
  <c r="K29" i="1"/>
  <c r="K40" i="1"/>
  <c r="K28" i="1"/>
  <c r="K38" i="1"/>
  <c r="K39" i="1"/>
  <c r="K27" i="1"/>
  <c r="K26" i="1"/>
  <c r="K49" i="1"/>
  <c r="K37" i="1"/>
  <c r="K25" i="1"/>
  <c r="K24" i="1"/>
  <c r="I50" i="1"/>
  <c r="J50" i="1" l="1"/>
  <c r="K50" i="1"/>
</calcChain>
</file>

<file path=xl/sharedStrings.xml><?xml version="1.0" encoding="utf-8"?>
<sst xmlns="http://schemas.openxmlformats.org/spreadsheetml/2006/main" count="81" uniqueCount="57">
  <si>
    <t>ANEXO I.1: MODELO DE PROPOSICIÓN ECONÓMICA</t>
  </si>
  <si>
    <t>Nombre y apellidos de la persona/s que firman la oferta:</t>
  </si>
  <si>
    <t>DNI/NIE:</t>
  </si>
  <si>
    <t>actuando en nombre propio o en representación de (nombre y apellidos/razón social del licitador):</t>
  </si>
  <si>
    <t>NIF</t>
  </si>
  <si>
    <t>con domicilio en (domicilio del licitador):</t>
  </si>
  <si>
    <t>Consultado el anuncio de licitación del contrato:</t>
  </si>
  <si>
    <t>Fecha perfil del contratante:</t>
  </si>
  <si>
    <t>Portal de la Contratción Pública de la Comunidad de Madrid</t>
  </si>
  <si>
    <t>Enterado de las condiciones, requisitos y obligaciones establecidos en los pliegos de cláusulas administrativas y de prescripciones técnicas particulares, cuyo contenido declara conocer y acepta plenamente, y de las obligaciones sobre protección del medio ambiente y las relativas a las condiciones sobre protección del empleo, condiciones de trabajo y prevención de riesgos laborales vigentes en la Comunidad de Madrid, contenidas en la normativa en materia laboral, de seguridad social, de integración social de personas con discapacidad y de prevención de riesgos laborales, así como  las obligaciones contenidas en el convenio colectivo que le sea de aplicación,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contrato, se compromete a tomar a su cargo la ejecución del contrato, en las condiciones siguientes:</t>
  </si>
  <si>
    <t>Nº</t>
  </si>
  <si>
    <t>Producto</t>
  </si>
  <si>
    <t>Nº de
uds
licitadas</t>
  </si>
  <si>
    <t>Precio
unitario
ofertado
sin I.V.A.</t>
  </si>
  <si>
    <t>Tipo
I.V.A.
(%)</t>
  </si>
  <si>
    <t>Precio
unitario ofertado
con I.V.A.</t>
  </si>
  <si>
    <t>Precio
total 
sin I.V.A.</t>
  </si>
  <si>
    <t>Importe
total 
del I.V.A.</t>
  </si>
  <si>
    <t>Importe
total
con I.V.A.</t>
  </si>
  <si>
    <t>Fecha y firma del licitador:</t>
  </si>
  <si>
    <t xml:space="preserve">Unidad
</t>
  </si>
  <si>
    <t>TOTAL</t>
  </si>
  <si>
    <t>Acelga</t>
  </si>
  <si>
    <t>Ajjo</t>
  </si>
  <si>
    <t>Cebolla</t>
  </si>
  <si>
    <t>Calabacín</t>
  </si>
  <si>
    <t>Kiwi</t>
  </si>
  <si>
    <t>Lechuga</t>
  </si>
  <si>
    <t>Limón</t>
  </si>
  <si>
    <t>Lombarda</t>
  </si>
  <si>
    <t>Mandarina</t>
  </si>
  <si>
    <t>Manzana Golden</t>
  </si>
  <si>
    <t>Melocotón</t>
  </si>
  <si>
    <t>Melón</t>
  </si>
  <si>
    <t>Naranja</t>
  </si>
  <si>
    <t>Nectarina</t>
  </si>
  <si>
    <t>Patata con piel</t>
  </si>
  <si>
    <t>Patata pelada</t>
  </si>
  <si>
    <t>Pepino</t>
  </si>
  <si>
    <t>Pera</t>
  </si>
  <si>
    <t>Pimiento rojo</t>
  </si>
  <si>
    <t>Pimiento verde</t>
  </si>
  <si>
    <t>Plátano</t>
  </si>
  <si>
    <t>Puerro</t>
  </si>
  <si>
    <t>Repollo</t>
  </si>
  <si>
    <t>Sandía</t>
  </si>
  <si>
    <t>Tomate</t>
  </si>
  <si>
    <t>Zanahoria</t>
  </si>
  <si>
    <t>Kilo</t>
  </si>
  <si>
    <t>Unidad</t>
  </si>
  <si>
    <t>Ctra. del Hospital Km.5</t>
  </si>
  <si>
    <r>
      <t>28630 – Villa del Prado (Madrid)</t>
    </r>
    <r>
      <rPr>
        <sz val="12"/>
        <color theme="1"/>
        <rFont val="Arial"/>
        <family val="2"/>
      </rPr>
      <t xml:space="preserve"> </t>
    </r>
  </si>
  <si>
    <r>
      <t>(</t>
    </r>
    <r>
      <rPr>
        <sz val="10"/>
        <color theme="1"/>
        <rFont val="Tahoma"/>
        <family val="2"/>
      </rPr>
      <t xml:space="preserve"> </t>
    </r>
    <r>
      <rPr>
        <sz val="8"/>
        <color theme="1"/>
        <rFont val="Arial"/>
        <family val="2"/>
      </rPr>
      <t>91 8608000</t>
    </r>
    <r>
      <rPr>
        <sz val="10"/>
        <color theme="1"/>
        <rFont val="Calibri"/>
        <family val="2"/>
      </rPr>
      <t xml:space="preserve">  </t>
    </r>
    <r>
      <rPr>
        <sz val="10"/>
        <color theme="1"/>
        <rFont val="Wingdings 2"/>
        <family val="1"/>
        <charset val="2"/>
      </rPr>
      <t>7</t>
    </r>
    <r>
      <rPr>
        <sz val="10"/>
        <color theme="1"/>
        <rFont val="Tahoma"/>
        <family val="2"/>
      </rPr>
      <t xml:space="preserve"> </t>
    </r>
    <r>
      <rPr>
        <sz val="8"/>
        <color theme="1"/>
        <rFont val="Arial"/>
        <family val="2"/>
      </rPr>
      <t>91 8608159</t>
    </r>
    <r>
      <rPr>
        <sz val="10"/>
        <color theme="1"/>
        <rFont val="Tahoma"/>
        <family val="2"/>
      </rPr>
      <t xml:space="preserve"> </t>
    </r>
  </si>
  <si>
    <t>hvirgen.poveda@madrid.org</t>
  </si>
  <si>
    <t>Precio
unitario máximo
de licitación
sin I.V.A.</t>
  </si>
  <si>
    <t>Publicado en:</t>
  </si>
  <si>
    <t>A/SUM-010637/2025: Suministro de frutas y verduras frescas para el Hospital Virgen de la Poveda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</si>
</sst>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theme="1"/>
      <name val="Arial"/>
      <family val="2"/>
    </font>
    <font>
      <b/>
      <sz val="9"/>
      <color theme="0"/>
      <name val="Times New Roman"/>
      <family val="1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Wingdings"/>
      <charset val="2"/>
    </font>
    <font>
      <sz val="10"/>
      <color theme="1"/>
      <name val="Tahoma"/>
      <family val="2"/>
    </font>
    <font>
      <sz val="10"/>
      <color theme="1"/>
      <name val="Calibri"/>
      <family val="2"/>
    </font>
    <font>
      <sz val="10"/>
      <color theme="1"/>
      <name val="Wingdings 2"/>
      <family val="1"/>
      <charset val="2"/>
    </font>
    <font>
      <sz val="9"/>
      <color indexed="8"/>
      <name val="Times New Roman"/>
      <family val="1"/>
    </font>
    <font>
      <sz val="9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8">
    <xf numFmtId="0" fontId="0" fillId="0" borderId="0" xfId="0"/>
    <xf numFmtId="0" fontId="0" fillId="0" borderId="0" xfId="0"/>
    <xf numFmtId="0" fontId="0" fillId="0" borderId="0" xfId="0"/>
    <xf numFmtId="0" fontId="5" fillId="0" borderId="0" xfId="0" applyFont="1" applyBorder="1" applyAlignment="1" applyProtection="1">
      <alignment horizontal="left" vertical="top"/>
    </xf>
    <xf numFmtId="1" fontId="4" fillId="3" borderId="19" xfId="0" applyNumberFormat="1" applyFont="1" applyFill="1" applyBorder="1" applyAlignment="1" applyProtection="1">
      <alignment horizontal="center" vertical="center" wrapText="1"/>
    </xf>
    <xf numFmtId="4" fontId="4" fillId="3" borderId="19" xfId="0" applyNumberFormat="1" applyFont="1" applyFill="1" applyBorder="1" applyAlignment="1" applyProtection="1">
      <alignment horizontal="center" vertical="top" wrapText="1"/>
    </xf>
    <xf numFmtId="4" fontId="4" fillId="3" borderId="19" xfId="0" applyNumberFormat="1" applyFont="1" applyFill="1" applyBorder="1" applyAlignment="1" applyProtection="1">
      <alignment horizontal="center" vertical="center" wrapText="1"/>
    </xf>
    <xf numFmtId="4" fontId="4" fillId="3" borderId="20" xfId="0" applyNumberFormat="1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left"/>
      <protection locked="0"/>
    </xf>
    <xf numFmtId="0" fontId="1" fillId="2" borderId="7" xfId="0" applyFont="1" applyFill="1" applyBorder="1" applyAlignment="1" applyProtection="1">
      <alignment horizontal="left"/>
    </xf>
    <xf numFmtId="4" fontId="1" fillId="2" borderId="7" xfId="0" applyNumberFormat="1" applyFont="1" applyFill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left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5" fillId="0" borderId="13" xfId="0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</xf>
    <xf numFmtId="0" fontId="2" fillId="0" borderId="1" xfId="0" applyFont="1" applyBorder="1" applyAlignment="1" applyProtection="1">
      <alignment horizontal="left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2" fillId="0" borderId="6" xfId="0" applyFont="1" applyBorder="1" applyAlignment="1" applyProtection="1">
      <alignment horizontal="justify" vertical="top"/>
    </xf>
    <xf numFmtId="0" fontId="2" fillId="0" borderId="0" xfId="0" applyFont="1" applyBorder="1" applyAlignment="1" applyProtection="1">
      <alignment horizontal="justify" vertical="top"/>
    </xf>
    <xf numFmtId="0" fontId="15" fillId="4" borderId="9" xfId="0" applyNumberFormat="1" applyFont="1" applyFill="1" applyBorder="1" applyAlignment="1" applyProtection="1">
      <alignment horizontal="center"/>
    </xf>
    <xf numFmtId="4" fontId="16" fillId="0" borderId="9" xfId="0" applyNumberFormat="1" applyFont="1" applyBorder="1" applyAlignment="1" applyProtection="1">
      <alignment horizontal="center"/>
    </xf>
    <xf numFmtId="0" fontId="15" fillId="4" borderId="1" xfId="0" applyNumberFormat="1" applyFont="1" applyFill="1" applyBorder="1" applyAlignment="1" applyProtection="1">
      <alignment horizontal="center"/>
    </xf>
    <xf numFmtId="4" fontId="16" fillId="0" borderId="1" xfId="0" applyNumberFormat="1" applyFont="1" applyBorder="1" applyAlignment="1" applyProtection="1">
      <alignment horizontal="center"/>
    </xf>
    <xf numFmtId="49" fontId="15" fillId="4" borderId="1" xfId="0" applyNumberFormat="1" applyFont="1" applyFill="1" applyBorder="1" applyAlignment="1" applyProtection="1">
      <alignment horizontal="left"/>
    </xf>
    <xf numFmtId="4" fontId="1" fillId="0" borderId="23" xfId="0" applyNumberFormat="1" applyFont="1" applyBorder="1" applyAlignment="1" applyProtection="1">
      <alignment vertical="center"/>
    </xf>
    <xf numFmtId="4" fontId="1" fillId="0" borderId="24" xfId="0" applyNumberFormat="1" applyFont="1" applyBorder="1" applyAlignment="1" applyProtection="1">
      <alignment vertical="center"/>
    </xf>
    <xf numFmtId="4" fontId="1" fillId="0" borderId="25" xfId="0" applyNumberFormat="1" applyFont="1" applyBorder="1" applyAlignment="1" applyProtection="1">
      <alignment vertical="center"/>
    </xf>
    <xf numFmtId="0" fontId="2" fillId="4" borderId="8" xfId="0" applyFont="1" applyFill="1" applyBorder="1" applyAlignment="1" applyProtection="1"/>
    <xf numFmtId="0" fontId="2" fillId="0" borderId="9" xfId="0" applyFont="1" applyBorder="1" applyAlignment="1"/>
    <xf numFmtId="0" fontId="2" fillId="4" borderId="9" xfId="0" applyFont="1" applyFill="1" applyBorder="1" applyAlignment="1" applyProtection="1"/>
    <xf numFmtId="4" fontId="2" fillId="0" borderId="9" xfId="0" applyNumberFormat="1" applyFont="1" applyBorder="1" applyAlignment="1" applyProtection="1"/>
    <xf numFmtId="4" fontId="2" fillId="0" borderId="15" xfId="0" applyNumberFormat="1" applyFont="1" applyBorder="1" applyAlignment="1" applyProtection="1"/>
    <xf numFmtId="0" fontId="2" fillId="4" borderId="10" xfId="0" applyFont="1" applyFill="1" applyBorder="1" applyAlignment="1" applyProtection="1"/>
    <xf numFmtId="0" fontId="2" fillId="0" borderId="1" xfId="0" applyFont="1" applyBorder="1" applyAlignment="1"/>
    <xf numFmtId="0" fontId="2" fillId="4" borderId="1" xfId="0" applyFont="1" applyFill="1" applyBorder="1" applyAlignment="1" applyProtection="1"/>
    <xf numFmtId="4" fontId="2" fillId="0" borderId="1" xfId="0" applyNumberFormat="1" applyFont="1" applyBorder="1" applyAlignment="1" applyProtection="1"/>
    <xf numFmtId="4" fontId="2" fillId="0" borderId="16" xfId="0" applyNumberFormat="1" applyFont="1" applyBorder="1" applyAlignment="1" applyProtection="1"/>
    <xf numFmtId="3" fontId="2" fillId="4" borderId="1" xfId="0" applyNumberFormat="1" applyFont="1" applyFill="1" applyBorder="1" applyAlignment="1" applyProtection="1"/>
    <xf numFmtId="4" fontId="2" fillId="0" borderId="18" xfId="0" applyNumberFormat="1" applyFont="1" applyBorder="1" applyAlignment="1" applyProtection="1"/>
    <xf numFmtId="4" fontId="2" fillId="0" borderId="17" xfId="0" applyNumberFormat="1" applyFont="1" applyBorder="1" applyAlignment="1" applyProtection="1"/>
    <xf numFmtId="14" fontId="2" fillId="0" borderId="1" xfId="0" applyNumberFormat="1" applyFont="1" applyBorder="1" applyAlignment="1" applyProtection="1">
      <alignment horizontal="center"/>
    </xf>
    <xf numFmtId="0" fontId="5" fillId="2" borderId="11" xfId="0" applyFont="1" applyFill="1" applyBorder="1" applyAlignment="1" applyProtection="1">
      <alignment horizontal="center"/>
    </xf>
    <xf numFmtId="0" fontId="5" fillId="2" borderId="12" xfId="0" applyFont="1" applyFill="1" applyBorder="1" applyAlignment="1" applyProtection="1">
      <alignment horizontal="center"/>
    </xf>
    <xf numFmtId="0" fontId="5" fillId="2" borderId="14" xfId="0" applyFont="1" applyFill="1" applyBorder="1" applyAlignment="1" applyProtection="1">
      <alignment horizontal="center"/>
    </xf>
    <xf numFmtId="0" fontId="5" fillId="0" borderId="28" xfId="0" applyFont="1" applyBorder="1" applyAlignment="1" applyProtection="1">
      <alignment horizontal="left" vertical="top"/>
    </xf>
    <xf numFmtId="0" fontId="5" fillId="0" borderId="29" xfId="0" applyFont="1" applyBorder="1" applyAlignment="1" applyProtection="1">
      <alignment horizontal="left" vertical="top"/>
    </xf>
    <xf numFmtId="0" fontId="5" fillId="0" borderId="30" xfId="0" applyFont="1" applyBorder="1" applyAlignment="1" applyProtection="1">
      <alignment horizontal="left" vertical="top"/>
    </xf>
    <xf numFmtId="0" fontId="5" fillId="0" borderId="27" xfId="0" applyFont="1" applyBorder="1" applyAlignment="1" applyProtection="1">
      <alignment horizontal="left" vertical="top"/>
    </xf>
    <xf numFmtId="0" fontId="5" fillId="0" borderId="21" xfId="0" applyFont="1" applyBorder="1" applyAlignment="1" applyProtection="1">
      <alignment horizontal="left" vertical="top"/>
    </xf>
    <xf numFmtId="0" fontId="5" fillId="0" borderId="22" xfId="0" applyFont="1" applyBorder="1" applyAlignment="1" applyProtection="1">
      <alignment horizontal="left" vertical="top"/>
    </xf>
    <xf numFmtId="0" fontId="5" fillId="0" borderId="31" xfId="0" applyFont="1" applyBorder="1" applyAlignment="1" applyProtection="1">
      <alignment horizontal="left" vertical="top"/>
    </xf>
    <xf numFmtId="4" fontId="15" fillId="4" borderId="9" xfId="0" applyNumberFormat="1" applyFont="1" applyFill="1" applyBorder="1" applyAlignment="1" applyProtection="1">
      <alignment horizontal="center"/>
      <protection locked="0"/>
    </xf>
    <xf numFmtId="4" fontId="15" fillId="4" borderId="1" xfId="0" applyNumberFormat="1" applyFont="1" applyFill="1" applyBorder="1" applyAlignment="1" applyProtection="1">
      <alignment horizontal="center"/>
      <protection locked="0"/>
    </xf>
    <xf numFmtId="0" fontId="2" fillId="4" borderId="32" xfId="0" applyFont="1" applyFill="1" applyBorder="1" applyAlignment="1" applyProtection="1"/>
    <xf numFmtId="49" fontId="15" fillId="4" borderId="33" xfId="0" applyNumberFormat="1" applyFont="1" applyFill="1" applyBorder="1" applyAlignment="1" applyProtection="1">
      <alignment horizontal="left"/>
    </xf>
    <xf numFmtId="3" fontId="2" fillId="4" borderId="33" xfId="0" applyNumberFormat="1" applyFont="1" applyFill="1" applyBorder="1" applyAlignment="1" applyProtection="1"/>
    <xf numFmtId="0" fontId="15" fillId="4" borderId="33" xfId="0" applyNumberFormat="1" applyFont="1" applyFill="1" applyBorder="1" applyAlignment="1" applyProtection="1">
      <alignment horizontal="center"/>
    </xf>
    <xf numFmtId="4" fontId="15" fillId="4" borderId="33" xfId="0" applyNumberFormat="1" applyFont="1" applyFill="1" applyBorder="1" applyAlignment="1" applyProtection="1">
      <alignment horizontal="center"/>
      <protection locked="0"/>
    </xf>
    <xf numFmtId="4" fontId="16" fillId="0" borderId="33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/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14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2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45720</xdr:rowOff>
    </xdr:from>
    <xdr:to>
      <xdr:col>4</xdr:col>
      <xdr:colOff>537603</xdr:colOff>
      <xdr:row>2</xdr:row>
      <xdr:rowOff>137160</xdr:rowOff>
    </xdr:to>
    <xdr:pic>
      <xdr:nvPicPr>
        <xdr:cNvPr id="4" name="1 Imagen" descr="Logo_Ultimo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200" y="45720"/>
          <a:ext cx="2716923" cy="457200"/>
        </a:xfrm>
        <a:prstGeom prst="rect">
          <a:avLst/>
        </a:prstGeom>
      </xdr:spPr>
    </xdr:pic>
    <xdr:clientData/>
  </xdr:twoCellAnchor>
  <xdr:twoCellAnchor>
    <xdr:from>
      <xdr:col>1</xdr:col>
      <xdr:colOff>2276475</xdr:colOff>
      <xdr:row>57</xdr:row>
      <xdr:rowOff>0</xdr:rowOff>
    </xdr:from>
    <xdr:to>
      <xdr:col>1</xdr:col>
      <xdr:colOff>2867025</xdr:colOff>
      <xdr:row>59</xdr:row>
      <xdr:rowOff>0</xdr:rowOff>
    </xdr:to>
    <xdr:pic>
      <xdr:nvPicPr>
        <xdr:cNvPr id="8" name="Imagen 1">
          <a:extLst>
            <a:ext uri="{FF2B5EF4-FFF2-40B4-BE49-F238E27FC236}">
              <a16:creationId xmlns:a16="http://schemas.microsoft.com/office/drawing/2014/main" id="{00000000-0008-0000-14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" y="10271760"/>
          <a:ext cx="381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2943225</xdr:colOff>
      <xdr:row>56</xdr:row>
      <xdr:rowOff>85725</xdr:rowOff>
    </xdr:from>
    <xdr:to>
      <xdr:col>1</xdr:col>
      <xdr:colOff>3419475</xdr:colOff>
      <xdr:row>59</xdr:row>
      <xdr:rowOff>0</xdr:rowOff>
    </xdr:to>
    <xdr:pic>
      <xdr:nvPicPr>
        <xdr:cNvPr id="9" name="Imagen 2" descr="espacio%20sin%20humo">
          <a:extLst>
            <a:ext uri="{FF2B5EF4-FFF2-40B4-BE49-F238E27FC236}">
              <a16:creationId xmlns:a16="http://schemas.microsoft.com/office/drawing/2014/main" id="{00000000-0008-0000-14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" y="10220325"/>
          <a:ext cx="0" cy="3562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152400</xdr:colOff>
      <xdr:row>55</xdr:row>
      <xdr:rowOff>0</xdr:rowOff>
    </xdr:from>
    <xdr:to>
      <xdr:col>10</xdr:col>
      <xdr:colOff>232410</xdr:colOff>
      <xdr:row>57</xdr:row>
      <xdr:rowOff>41910</xdr:rowOff>
    </xdr:to>
    <xdr:pic>
      <xdr:nvPicPr>
        <xdr:cNvPr id="12" name="Imagen 1">
          <a:extLst>
            <a:ext uri="{FF2B5EF4-FFF2-40B4-BE49-F238E27FC236}">
              <a16:creationId xmlns:a16="http://schemas.microsoft.com/office/drawing/2014/main" id="{00000000-0008-0000-14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7380" y="9753600"/>
          <a:ext cx="613410" cy="316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266700</xdr:colOff>
      <xdr:row>54</xdr:row>
      <xdr:rowOff>38100</xdr:rowOff>
    </xdr:from>
    <xdr:to>
      <xdr:col>10</xdr:col>
      <xdr:colOff>758190</xdr:colOff>
      <xdr:row>57</xdr:row>
      <xdr:rowOff>85725</xdr:rowOff>
    </xdr:to>
    <xdr:pic>
      <xdr:nvPicPr>
        <xdr:cNvPr id="13" name="Imagen 2" descr="espacio%20sin%20humo">
          <a:extLst>
            <a:ext uri="{FF2B5EF4-FFF2-40B4-BE49-F238E27FC236}">
              <a16:creationId xmlns:a16="http://schemas.microsoft.com/office/drawing/2014/main" id="{00000000-0008-0000-14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5080" y="9654540"/>
          <a:ext cx="491490" cy="459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H62"/>
  <sheetViews>
    <sheetView tabSelected="1" workbookViewId="0">
      <selection activeCell="F25" sqref="F25"/>
    </sheetView>
  </sheetViews>
  <sheetFormatPr baseColWidth="10" defaultRowHeight="14.4" x14ac:dyDescent="0.3"/>
  <cols>
    <col min="1" max="1" width="5.33203125" customWidth="1"/>
    <col min="2" max="2" width="13.5546875" bestFit="1" customWidth="1"/>
    <col min="3" max="3" width="6.6640625" bestFit="1" customWidth="1"/>
    <col min="4" max="4" width="7.33203125" customWidth="1"/>
    <col min="5" max="5" width="12.33203125" style="2" customWidth="1"/>
    <col min="6" max="6" width="7" customWidth="1"/>
    <col min="7" max="7" width="5.109375" bestFit="1" customWidth="1"/>
    <col min="8" max="8" width="8.109375" bestFit="1" customWidth="1"/>
    <col min="9" max="9" width="7.6640625" bestFit="1" customWidth="1"/>
    <col min="10" max="10" width="7.77734375" bestFit="1" customWidth="1"/>
    <col min="11" max="11" width="9.21875" customWidth="1"/>
  </cols>
  <sheetData>
    <row r="3" spans="1:11" ht="14.4" customHeight="1" thickBot="1" x14ac:dyDescent="0.35"/>
    <row r="4" spans="1:11" ht="16.2" thickBot="1" x14ac:dyDescent="0.35">
      <c r="A4" s="56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8"/>
    </row>
    <row r="5" spans="1:11" x14ac:dyDescent="0.3">
      <c r="A5" s="14" t="s">
        <v>1</v>
      </c>
      <c r="B5" s="14"/>
      <c r="C5" s="14"/>
      <c r="D5" s="14"/>
      <c r="E5" s="14"/>
      <c r="F5" s="14"/>
      <c r="G5" s="14"/>
      <c r="H5" s="14"/>
      <c r="I5" s="14"/>
      <c r="J5" s="15" t="s">
        <v>2</v>
      </c>
      <c r="K5" s="15"/>
    </row>
    <row r="6" spans="1:11" ht="12.6" customHeight="1" x14ac:dyDescent="0.3">
      <c r="A6" s="16"/>
      <c r="B6" s="17"/>
      <c r="C6" s="17"/>
      <c r="D6" s="17"/>
      <c r="E6" s="17"/>
      <c r="F6" s="17"/>
      <c r="G6" s="17"/>
      <c r="H6" s="17"/>
      <c r="I6" s="17"/>
      <c r="J6" s="18"/>
      <c r="K6" s="18"/>
    </row>
    <row r="7" spans="1:11" ht="12.6" customHeight="1" x14ac:dyDescent="0.3">
      <c r="A7" s="16"/>
      <c r="B7" s="17"/>
      <c r="C7" s="17"/>
      <c r="D7" s="17"/>
      <c r="E7" s="17"/>
      <c r="F7" s="17"/>
      <c r="G7" s="17"/>
      <c r="H7" s="17"/>
      <c r="I7" s="17"/>
      <c r="J7" s="18"/>
      <c r="K7" s="18"/>
    </row>
    <row r="8" spans="1:11" x14ac:dyDescent="0.3">
      <c r="A8" s="19" t="s">
        <v>3</v>
      </c>
      <c r="B8" s="19"/>
      <c r="C8" s="19"/>
      <c r="D8" s="19"/>
      <c r="E8" s="19"/>
      <c r="F8" s="19"/>
      <c r="G8" s="19"/>
      <c r="H8" s="19"/>
      <c r="I8" s="19"/>
      <c r="J8" s="20" t="s">
        <v>4</v>
      </c>
      <c r="K8" s="20"/>
    </row>
    <row r="9" spans="1:11" x14ac:dyDescent="0.3">
      <c r="A9" s="11"/>
      <c r="B9" s="12"/>
      <c r="C9" s="12"/>
      <c r="D9" s="12"/>
      <c r="E9" s="12"/>
      <c r="F9" s="12"/>
      <c r="G9" s="12"/>
      <c r="H9" s="12"/>
      <c r="I9" s="13"/>
      <c r="J9" s="21"/>
      <c r="K9" s="22"/>
    </row>
    <row r="10" spans="1:11" x14ac:dyDescent="0.3">
      <c r="A10" s="23" t="s">
        <v>5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3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3"/>
    </row>
    <row r="12" spans="1:11" x14ac:dyDescent="0.3">
      <c r="A12" s="19" t="s">
        <v>6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</row>
    <row r="13" spans="1:11" x14ac:dyDescent="0.3">
      <c r="A13" s="27" t="s">
        <v>56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x14ac:dyDescent="0.3">
      <c r="A14" s="19" t="s">
        <v>55</v>
      </c>
      <c r="B14" s="19"/>
      <c r="C14" s="19"/>
      <c r="D14" s="19"/>
      <c r="E14" s="19"/>
      <c r="F14" s="19"/>
      <c r="G14" s="19" t="s">
        <v>7</v>
      </c>
      <c r="H14" s="19"/>
      <c r="I14" s="19"/>
      <c r="J14" s="19"/>
      <c r="K14" s="19"/>
    </row>
    <row r="15" spans="1:11" x14ac:dyDescent="0.3">
      <c r="A15" s="10" t="s">
        <v>8</v>
      </c>
      <c r="B15" s="10"/>
      <c r="C15" s="10"/>
      <c r="D15" s="10"/>
      <c r="E15" s="10"/>
      <c r="F15" s="10"/>
      <c r="G15" s="55">
        <v>45726</v>
      </c>
      <c r="H15" s="10"/>
      <c r="I15" s="10"/>
      <c r="J15" s="10"/>
      <c r="K15" s="10"/>
    </row>
    <row r="16" spans="1:11" x14ac:dyDescent="0.3">
      <c r="A16" s="32" t="s">
        <v>9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x14ac:dyDescent="0.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</row>
    <row r="19" spans="1:11" x14ac:dyDescent="0.3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</row>
    <row r="20" spans="1:11" x14ac:dyDescent="0.3">
      <c r="A20" s="33"/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x14ac:dyDescent="0.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spans="1:11" ht="11.4" customHeight="1" thickBot="1" x14ac:dyDescent="0.3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</row>
    <row r="23" spans="1:11" ht="57.6" thickBot="1" x14ac:dyDescent="0.35">
      <c r="A23" s="8" t="s">
        <v>10</v>
      </c>
      <c r="B23" s="9" t="s">
        <v>11</v>
      </c>
      <c r="C23" s="4" t="s">
        <v>12</v>
      </c>
      <c r="D23" s="4" t="s">
        <v>20</v>
      </c>
      <c r="E23" s="4" t="s">
        <v>54</v>
      </c>
      <c r="F23" s="5" t="s">
        <v>13</v>
      </c>
      <c r="G23" s="4" t="s">
        <v>14</v>
      </c>
      <c r="H23" s="5" t="s">
        <v>15</v>
      </c>
      <c r="I23" s="6" t="s">
        <v>16</v>
      </c>
      <c r="J23" s="6" t="s">
        <v>17</v>
      </c>
      <c r="K23" s="7" t="s">
        <v>18</v>
      </c>
    </row>
    <row r="24" spans="1:11" ht="13.2" customHeight="1" x14ac:dyDescent="0.3">
      <c r="A24" s="42">
        <v>1</v>
      </c>
      <c r="B24" s="43" t="s">
        <v>22</v>
      </c>
      <c r="C24" s="44">
        <v>500</v>
      </c>
      <c r="D24" s="34" t="s">
        <v>48</v>
      </c>
      <c r="E24" s="34">
        <v>0.53</v>
      </c>
      <c r="F24" s="66"/>
      <c r="G24" s="35">
        <v>4</v>
      </c>
      <c r="H24" s="50">
        <f>ROUND(F24+F24*G24/100,2)</f>
        <v>0</v>
      </c>
      <c r="I24" s="45">
        <f>ROUND(C24*F24,2)</f>
        <v>0</v>
      </c>
      <c r="J24" s="45">
        <f>ROUND(I24*G24/100,2)</f>
        <v>0</v>
      </c>
      <c r="K24" s="46">
        <f t="shared" ref="K24:K49" si="0">I24+J24</f>
        <v>0</v>
      </c>
    </row>
    <row r="25" spans="1:11" ht="13.2" customHeight="1" x14ac:dyDescent="0.3">
      <c r="A25" s="47">
        <v>2</v>
      </c>
      <c r="B25" s="48" t="s">
        <v>23</v>
      </c>
      <c r="C25" s="49">
        <v>250</v>
      </c>
      <c r="D25" s="36" t="s">
        <v>48</v>
      </c>
      <c r="E25" s="36">
        <v>2.48</v>
      </c>
      <c r="F25" s="67"/>
      <c r="G25" s="37">
        <v>4</v>
      </c>
      <c r="H25" s="50">
        <f t="shared" ref="H25:H49" si="1">ROUND(F25+F25*G25/100,2)</f>
        <v>0</v>
      </c>
      <c r="I25" s="50">
        <f t="shared" ref="I25:I49" si="2">ROUND(C25*F25,2)</f>
        <v>0</v>
      </c>
      <c r="J25" s="50">
        <f t="shared" ref="J25:J49" si="3">ROUND(I25*G25/100,2)</f>
        <v>0</v>
      </c>
      <c r="K25" s="51">
        <f t="shared" si="0"/>
        <v>0</v>
      </c>
    </row>
    <row r="26" spans="1:11" ht="13.2" customHeight="1" x14ac:dyDescent="0.3">
      <c r="A26" s="47">
        <v>3</v>
      </c>
      <c r="B26" s="48" t="s">
        <v>24</v>
      </c>
      <c r="C26" s="52">
        <v>3200</v>
      </c>
      <c r="D26" s="36" t="s">
        <v>48</v>
      </c>
      <c r="E26" s="36">
        <v>0.68</v>
      </c>
      <c r="F26" s="67"/>
      <c r="G26" s="37">
        <v>4</v>
      </c>
      <c r="H26" s="50">
        <f t="shared" si="1"/>
        <v>0</v>
      </c>
      <c r="I26" s="50">
        <f t="shared" si="2"/>
        <v>0</v>
      </c>
      <c r="J26" s="50">
        <f t="shared" si="3"/>
        <v>0</v>
      </c>
      <c r="K26" s="51">
        <f t="shared" si="0"/>
        <v>0</v>
      </c>
    </row>
    <row r="27" spans="1:11" ht="13.2" customHeight="1" x14ac:dyDescent="0.3">
      <c r="A27" s="47">
        <v>4</v>
      </c>
      <c r="B27" s="48" t="s">
        <v>25</v>
      </c>
      <c r="C27" s="49">
        <v>400</v>
      </c>
      <c r="D27" s="36" t="s">
        <v>48</v>
      </c>
      <c r="E27" s="36">
        <v>1.26</v>
      </c>
      <c r="F27" s="67"/>
      <c r="G27" s="37">
        <v>4</v>
      </c>
      <c r="H27" s="50">
        <f t="shared" si="1"/>
        <v>0</v>
      </c>
      <c r="I27" s="50">
        <f t="shared" si="2"/>
        <v>0</v>
      </c>
      <c r="J27" s="50">
        <f t="shared" si="3"/>
        <v>0</v>
      </c>
      <c r="K27" s="51">
        <f t="shared" si="0"/>
        <v>0</v>
      </c>
    </row>
    <row r="28" spans="1:11" ht="13.2" customHeight="1" x14ac:dyDescent="0.3">
      <c r="A28" s="47">
        <v>5</v>
      </c>
      <c r="B28" s="48" t="s">
        <v>26</v>
      </c>
      <c r="C28" s="52">
        <v>1000</v>
      </c>
      <c r="D28" s="36" t="s">
        <v>48</v>
      </c>
      <c r="E28" s="36">
        <v>1.76</v>
      </c>
      <c r="F28" s="67"/>
      <c r="G28" s="37">
        <v>4</v>
      </c>
      <c r="H28" s="50">
        <f t="shared" si="1"/>
        <v>0</v>
      </c>
      <c r="I28" s="50">
        <f t="shared" si="2"/>
        <v>0</v>
      </c>
      <c r="J28" s="50">
        <f t="shared" si="3"/>
        <v>0</v>
      </c>
      <c r="K28" s="51">
        <f t="shared" si="0"/>
        <v>0</v>
      </c>
    </row>
    <row r="29" spans="1:11" ht="13.2" customHeight="1" x14ac:dyDescent="0.3">
      <c r="A29" s="47">
        <v>6</v>
      </c>
      <c r="B29" s="38" t="s">
        <v>27</v>
      </c>
      <c r="C29" s="49">
        <v>520</v>
      </c>
      <c r="D29" s="36" t="s">
        <v>49</v>
      </c>
      <c r="E29" s="36">
        <v>0.73</v>
      </c>
      <c r="F29" s="67"/>
      <c r="G29" s="37">
        <v>4</v>
      </c>
      <c r="H29" s="50">
        <f t="shared" si="1"/>
        <v>0</v>
      </c>
      <c r="I29" s="50">
        <f t="shared" si="2"/>
        <v>0</v>
      </c>
      <c r="J29" s="50">
        <f t="shared" si="3"/>
        <v>0</v>
      </c>
      <c r="K29" s="51">
        <f t="shared" si="0"/>
        <v>0</v>
      </c>
    </row>
    <row r="30" spans="1:11" ht="13.2" customHeight="1" x14ac:dyDescent="0.3">
      <c r="A30" s="47">
        <v>7</v>
      </c>
      <c r="B30" s="38" t="s">
        <v>28</v>
      </c>
      <c r="C30" s="49">
        <v>260</v>
      </c>
      <c r="D30" s="36" t="s">
        <v>48</v>
      </c>
      <c r="E30" s="36">
        <v>0.95</v>
      </c>
      <c r="F30" s="67"/>
      <c r="G30" s="37">
        <v>4</v>
      </c>
      <c r="H30" s="50">
        <f t="shared" si="1"/>
        <v>0</v>
      </c>
      <c r="I30" s="50">
        <f t="shared" si="2"/>
        <v>0</v>
      </c>
      <c r="J30" s="50">
        <f t="shared" si="3"/>
        <v>0</v>
      </c>
      <c r="K30" s="51">
        <f t="shared" si="0"/>
        <v>0</v>
      </c>
    </row>
    <row r="31" spans="1:11" ht="13.2" customHeight="1" x14ac:dyDescent="0.3">
      <c r="A31" s="47">
        <v>8</v>
      </c>
      <c r="B31" s="38" t="s">
        <v>29</v>
      </c>
      <c r="C31" s="49">
        <v>40</v>
      </c>
      <c r="D31" s="36" t="s">
        <v>48</v>
      </c>
      <c r="E31" s="36">
        <v>0.85</v>
      </c>
      <c r="F31" s="67"/>
      <c r="G31" s="37">
        <v>4</v>
      </c>
      <c r="H31" s="50">
        <f t="shared" si="1"/>
        <v>0</v>
      </c>
      <c r="I31" s="50">
        <f t="shared" si="2"/>
        <v>0</v>
      </c>
      <c r="J31" s="50">
        <f t="shared" si="3"/>
        <v>0</v>
      </c>
      <c r="K31" s="51">
        <f t="shared" si="0"/>
        <v>0</v>
      </c>
    </row>
    <row r="32" spans="1:11" ht="13.2" customHeight="1" x14ac:dyDescent="0.3">
      <c r="A32" s="47">
        <v>9</v>
      </c>
      <c r="B32" s="38" t="s">
        <v>30</v>
      </c>
      <c r="C32" s="49">
        <v>650</v>
      </c>
      <c r="D32" s="36" t="s">
        <v>48</v>
      </c>
      <c r="E32" s="36">
        <v>1.26</v>
      </c>
      <c r="F32" s="67"/>
      <c r="G32" s="37">
        <v>4</v>
      </c>
      <c r="H32" s="50">
        <f t="shared" si="1"/>
        <v>0</v>
      </c>
      <c r="I32" s="50">
        <f t="shared" si="2"/>
        <v>0</v>
      </c>
      <c r="J32" s="50">
        <f t="shared" si="3"/>
        <v>0</v>
      </c>
      <c r="K32" s="51">
        <f t="shared" si="0"/>
        <v>0</v>
      </c>
    </row>
    <row r="33" spans="1:13" ht="13.2" customHeight="1" x14ac:dyDescent="0.3">
      <c r="A33" s="47">
        <v>10</v>
      </c>
      <c r="B33" s="38" t="s">
        <v>31</v>
      </c>
      <c r="C33" s="52">
        <v>2600</v>
      </c>
      <c r="D33" s="36" t="s">
        <v>48</v>
      </c>
      <c r="E33" s="36">
        <v>1.24</v>
      </c>
      <c r="F33" s="67"/>
      <c r="G33" s="37">
        <v>4</v>
      </c>
      <c r="H33" s="50">
        <f t="shared" si="1"/>
        <v>0</v>
      </c>
      <c r="I33" s="50">
        <f t="shared" si="2"/>
        <v>0</v>
      </c>
      <c r="J33" s="50">
        <f t="shared" si="3"/>
        <v>0</v>
      </c>
      <c r="K33" s="51">
        <f t="shared" si="0"/>
        <v>0</v>
      </c>
    </row>
    <row r="34" spans="1:13" ht="13.2" customHeight="1" x14ac:dyDescent="0.3">
      <c r="A34" s="47">
        <v>11</v>
      </c>
      <c r="B34" s="38" t="s">
        <v>32</v>
      </c>
      <c r="C34" s="49">
        <v>400</v>
      </c>
      <c r="D34" s="36" t="s">
        <v>48</v>
      </c>
      <c r="E34" s="36">
        <v>1.66</v>
      </c>
      <c r="F34" s="67"/>
      <c r="G34" s="37">
        <v>4</v>
      </c>
      <c r="H34" s="50">
        <f t="shared" si="1"/>
        <v>0</v>
      </c>
      <c r="I34" s="50">
        <f t="shared" si="2"/>
        <v>0</v>
      </c>
      <c r="J34" s="50">
        <f t="shared" si="3"/>
        <v>0</v>
      </c>
      <c r="K34" s="51">
        <f t="shared" si="0"/>
        <v>0</v>
      </c>
    </row>
    <row r="35" spans="1:13" ht="13.2" customHeight="1" x14ac:dyDescent="0.3">
      <c r="A35" s="47">
        <v>12</v>
      </c>
      <c r="B35" s="38" t="s">
        <v>33</v>
      </c>
      <c r="C35" s="49">
        <v>300</v>
      </c>
      <c r="D35" s="36" t="s">
        <v>48</v>
      </c>
      <c r="E35" s="36">
        <v>0.83</v>
      </c>
      <c r="F35" s="67"/>
      <c r="G35" s="37">
        <v>4</v>
      </c>
      <c r="H35" s="50">
        <f t="shared" si="1"/>
        <v>0</v>
      </c>
      <c r="I35" s="50">
        <f t="shared" si="2"/>
        <v>0</v>
      </c>
      <c r="J35" s="50">
        <f t="shared" si="3"/>
        <v>0</v>
      </c>
      <c r="K35" s="51">
        <f t="shared" si="0"/>
        <v>0</v>
      </c>
    </row>
    <row r="36" spans="1:13" ht="13.2" customHeight="1" x14ac:dyDescent="0.3">
      <c r="A36" s="47">
        <v>13</v>
      </c>
      <c r="B36" s="38" t="s">
        <v>34</v>
      </c>
      <c r="C36" s="52">
        <v>1500</v>
      </c>
      <c r="D36" s="36" t="s">
        <v>48</v>
      </c>
      <c r="E36" s="36">
        <v>1.1399999999999999</v>
      </c>
      <c r="F36" s="67"/>
      <c r="G36" s="37">
        <v>4</v>
      </c>
      <c r="H36" s="50">
        <f t="shared" si="1"/>
        <v>0</v>
      </c>
      <c r="I36" s="50">
        <f t="shared" si="2"/>
        <v>0</v>
      </c>
      <c r="J36" s="50">
        <f t="shared" si="3"/>
        <v>0</v>
      </c>
      <c r="K36" s="51">
        <f t="shared" si="0"/>
        <v>0</v>
      </c>
    </row>
    <row r="37" spans="1:13" ht="13.2" customHeight="1" x14ac:dyDescent="0.3">
      <c r="A37" s="47">
        <v>14</v>
      </c>
      <c r="B37" s="38" t="s">
        <v>35</v>
      </c>
      <c r="C37" s="49">
        <v>600</v>
      </c>
      <c r="D37" s="36" t="s">
        <v>48</v>
      </c>
      <c r="E37" s="36">
        <v>1.35</v>
      </c>
      <c r="F37" s="67"/>
      <c r="G37" s="37">
        <v>4</v>
      </c>
      <c r="H37" s="50">
        <f t="shared" si="1"/>
        <v>0</v>
      </c>
      <c r="I37" s="50">
        <f t="shared" si="2"/>
        <v>0</v>
      </c>
      <c r="J37" s="50">
        <f t="shared" si="3"/>
        <v>0</v>
      </c>
      <c r="K37" s="51">
        <f t="shared" si="0"/>
        <v>0</v>
      </c>
    </row>
    <row r="38" spans="1:13" ht="13.2" customHeight="1" x14ac:dyDescent="0.3">
      <c r="A38" s="47">
        <v>15</v>
      </c>
      <c r="B38" s="38" t="s">
        <v>36</v>
      </c>
      <c r="C38" s="52">
        <v>4000</v>
      </c>
      <c r="D38" s="36" t="s">
        <v>48</v>
      </c>
      <c r="E38" s="36">
        <v>0.52</v>
      </c>
      <c r="F38" s="67"/>
      <c r="G38" s="37">
        <v>4</v>
      </c>
      <c r="H38" s="50">
        <f t="shared" si="1"/>
        <v>0</v>
      </c>
      <c r="I38" s="50">
        <f t="shared" si="2"/>
        <v>0</v>
      </c>
      <c r="J38" s="50">
        <f t="shared" si="3"/>
        <v>0</v>
      </c>
      <c r="K38" s="51">
        <f t="shared" si="0"/>
        <v>0</v>
      </c>
    </row>
    <row r="39" spans="1:13" ht="13.2" customHeight="1" x14ac:dyDescent="0.3">
      <c r="A39" s="47">
        <v>16</v>
      </c>
      <c r="B39" s="38" t="s">
        <v>37</v>
      </c>
      <c r="C39" s="52">
        <v>8000</v>
      </c>
      <c r="D39" s="36" t="s">
        <v>48</v>
      </c>
      <c r="E39" s="36">
        <v>1.04</v>
      </c>
      <c r="F39" s="67"/>
      <c r="G39" s="37">
        <v>4</v>
      </c>
      <c r="H39" s="50">
        <f t="shared" si="1"/>
        <v>0</v>
      </c>
      <c r="I39" s="50">
        <f t="shared" si="2"/>
        <v>0</v>
      </c>
      <c r="J39" s="50">
        <f t="shared" si="3"/>
        <v>0</v>
      </c>
      <c r="K39" s="51">
        <f t="shared" si="0"/>
        <v>0</v>
      </c>
    </row>
    <row r="40" spans="1:13" ht="13.2" customHeight="1" x14ac:dyDescent="0.3">
      <c r="A40" s="47">
        <v>17</v>
      </c>
      <c r="B40" s="38" t="s">
        <v>38</v>
      </c>
      <c r="C40" s="49">
        <v>90</v>
      </c>
      <c r="D40" s="36" t="s">
        <v>48</v>
      </c>
      <c r="E40" s="36">
        <v>0.85</v>
      </c>
      <c r="F40" s="67"/>
      <c r="G40" s="37">
        <v>4</v>
      </c>
      <c r="H40" s="50">
        <f t="shared" si="1"/>
        <v>0</v>
      </c>
      <c r="I40" s="50">
        <f t="shared" si="2"/>
        <v>0</v>
      </c>
      <c r="J40" s="50">
        <f t="shared" si="3"/>
        <v>0</v>
      </c>
      <c r="K40" s="51">
        <f t="shared" si="0"/>
        <v>0</v>
      </c>
    </row>
    <row r="41" spans="1:13" ht="13.2" customHeight="1" x14ac:dyDescent="0.3">
      <c r="A41" s="47">
        <v>18</v>
      </c>
      <c r="B41" s="38" t="s">
        <v>39</v>
      </c>
      <c r="C41" s="52">
        <v>1500</v>
      </c>
      <c r="D41" s="36" t="s">
        <v>48</v>
      </c>
      <c r="E41" s="36">
        <v>1.26</v>
      </c>
      <c r="F41" s="67"/>
      <c r="G41" s="37">
        <v>4</v>
      </c>
      <c r="H41" s="50">
        <f t="shared" si="1"/>
        <v>0</v>
      </c>
      <c r="I41" s="50">
        <f t="shared" si="2"/>
        <v>0</v>
      </c>
      <c r="J41" s="50">
        <f t="shared" si="3"/>
        <v>0</v>
      </c>
      <c r="K41" s="51">
        <f t="shared" si="0"/>
        <v>0</v>
      </c>
    </row>
    <row r="42" spans="1:13" ht="13.2" customHeight="1" x14ac:dyDescent="0.3">
      <c r="A42" s="47">
        <v>19</v>
      </c>
      <c r="B42" s="38" t="s">
        <v>40</v>
      </c>
      <c r="C42" s="49">
        <v>700</v>
      </c>
      <c r="D42" s="36" t="s">
        <v>48</v>
      </c>
      <c r="E42" s="36">
        <v>1.48</v>
      </c>
      <c r="F42" s="67"/>
      <c r="G42" s="37">
        <v>4</v>
      </c>
      <c r="H42" s="50">
        <f t="shared" si="1"/>
        <v>0</v>
      </c>
      <c r="I42" s="50">
        <f t="shared" si="2"/>
        <v>0</v>
      </c>
      <c r="J42" s="50">
        <f t="shared" si="3"/>
        <v>0</v>
      </c>
      <c r="K42" s="51">
        <f t="shared" si="0"/>
        <v>0</v>
      </c>
    </row>
    <row r="43" spans="1:13" ht="13.2" customHeight="1" x14ac:dyDescent="0.3">
      <c r="A43" s="47">
        <v>20</v>
      </c>
      <c r="B43" s="38" t="s">
        <v>41</v>
      </c>
      <c r="C43" s="49">
        <v>700</v>
      </c>
      <c r="D43" s="36" t="s">
        <v>48</v>
      </c>
      <c r="E43" s="36">
        <v>0.95</v>
      </c>
      <c r="F43" s="67"/>
      <c r="G43" s="37">
        <v>4</v>
      </c>
      <c r="H43" s="50">
        <f t="shared" si="1"/>
        <v>0</v>
      </c>
      <c r="I43" s="50">
        <f t="shared" si="2"/>
        <v>0</v>
      </c>
      <c r="J43" s="50">
        <f t="shared" si="3"/>
        <v>0</v>
      </c>
      <c r="K43" s="51">
        <f t="shared" si="0"/>
        <v>0</v>
      </c>
    </row>
    <row r="44" spans="1:13" ht="13.2" customHeight="1" x14ac:dyDescent="0.3">
      <c r="A44" s="47">
        <v>21</v>
      </c>
      <c r="B44" s="38" t="s">
        <v>42</v>
      </c>
      <c r="C44" s="49">
        <v>400</v>
      </c>
      <c r="D44" s="36" t="s">
        <v>48</v>
      </c>
      <c r="E44" s="36">
        <v>1.45</v>
      </c>
      <c r="F44" s="67"/>
      <c r="G44" s="37">
        <v>4</v>
      </c>
      <c r="H44" s="50">
        <f t="shared" si="1"/>
        <v>0</v>
      </c>
      <c r="I44" s="50">
        <f t="shared" si="2"/>
        <v>0</v>
      </c>
      <c r="J44" s="50">
        <f t="shared" si="3"/>
        <v>0</v>
      </c>
      <c r="K44" s="51">
        <f t="shared" si="0"/>
        <v>0</v>
      </c>
      <c r="L44" s="2"/>
      <c r="M44" s="2"/>
    </row>
    <row r="45" spans="1:13" ht="13.2" customHeight="1" x14ac:dyDescent="0.3">
      <c r="A45" s="47">
        <v>22</v>
      </c>
      <c r="B45" s="38" t="s">
        <v>43</v>
      </c>
      <c r="C45" s="52">
        <v>2200</v>
      </c>
      <c r="D45" s="36" t="s">
        <v>48</v>
      </c>
      <c r="E45" s="36">
        <v>1.38</v>
      </c>
      <c r="F45" s="67"/>
      <c r="G45" s="37">
        <v>4</v>
      </c>
      <c r="H45" s="50">
        <f t="shared" si="1"/>
        <v>0</v>
      </c>
      <c r="I45" s="50">
        <f t="shared" si="2"/>
        <v>0</v>
      </c>
      <c r="J45" s="50">
        <f t="shared" si="3"/>
        <v>0</v>
      </c>
      <c r="K45" s="51">
        <f t="shared" si="0"/>
        <v>0</v>
      </c>
      <c r="L45" s="2"/>
      <c r="M45" s="2"/>
    </row>
    <row r="46" spans="1:13" ht="13.2" customHeight="1" x14ac:dyDescent="0.3">
      <c r="A46" s="47">
        <v>23</v>
      </c>
      <c r="B46" s="38" t="s">
        <v>44</v>
      </c>
      <c r="C46" s="49">
        <v>200</v>
      </c>
      <c r="D46" s="36" t="s">
        <v>48</v>
      </c>
      <c r="E46" s="36">
        <v>0.53</v>
      </c>
      <c r="F46" s="67"/>
      <c r="G46" s="37">
        <v>4</v>
      </c>
      <c r="H46" s="50">
        <f t="shared" si="1"/>
        <v>0</v>
      </c>
      <c r="I46" s="50">
        <f t="shared" si="2"/>
        <v>0</v>
      </c>
      <c r="J46" s="50">
        <f t="shared" si="3"/>
        <v>0</v>
      </c>
      <c r="K46" s="51">
        <f t="shared" si="0"/>
        <v>0</v>
      </c>
      <c r="L46" s="2"/>
      <c r="M46" s="2"/>
    </row>
    <row r="47" spans="1:13" ht="13.2" customHeight="1" x14ac:dyDescent="0.3">
      <c r="A47" s="47">
        <v>24</v>
      </c>
      <c r="B47" s="38" t="s">
        <v>45</v>
      </c>
      <c r="C47" s="49">
        <v>300</v>
      </c>
      <c r="D47" s="36" t="s">
        <v>48</v>
      </c>
      <c r="E47" s="36">
        <v>0.83</v>
      </c>
      <c r="F47" s="67"/>
      <c r="G47" s="37">
        <v>4</v>
      </c>
      <c r="H47" s="50">
        <f t="shared" si="1"/>
        <v>0</v>
      </c>
      <c r="I47" s="50">
        <f t="shared" si="2"/>
        <v>0</v>
      </c>
      <c r="J47" s="50">
        <f t="shared" si="3"/>
        <v>0</v>
      </c>
      <c r="K47" s="51">
        <f t="shared" si="0"/>
        <v>0</v>
      </c>
      <c r="L47" s="2"/>
      <c r="M47" s="2"/>
    </row>
    <row r="48" spans="1:13" ht="13.2" customHeight="1" x14ac:dyDescent="0.3">
      <c r="A48" s="47">
        <v>25</v>
      </c>
      <c r="B48" s="38" t="s">
        <v>46</v>
      </c>
      <c r="C48" s="52">
        <v>2500</v>
      </c>
      <c r="D48" s="36" t="s">
        <v>48</v>
      </c>
      <c r="E48" s="36">
        <v>0.95</v>
      </c>
      <c r="F48" s="67"/>
      <c r="G48" s="37">
        <v>4</v>
      </c>
      <c r="H48" s="50">
        <f t="shared" si="1"/>
        <v>0</v>
      </c>
      <c r="I48" s="50">
        <f t="shared" si="2"/>
        <v>0</v>
      </c>
      <c r="J48" s="50">
        <f t="shared" si="3"/>
        <v>0</v>
      </c>
      <c r="K48" s="51">
        <f t="shared" si="0"/>
        <v>0</v>
      </c>
      <c r="L48" s="2"/>
      <c r="M48" s="2"/>
    </row>
    <row r="49" spans="1:34" ht="13.2" customHeight="1" thickBot="1" x14ac:dyDescent="0.35">
      <c r="A49" s="68">
        <v>26</v>
      </c>
      <c r="B49" s="69" t="s">
        <v>47</v>
      </c>
      <c r="C49" s="70">
        <v>3000</v>
      </c>
      <c r="D49" s="71" t="s">
        <v>48</v>
      </c>
      <c r="E49" s="71">
        <v>0.63</v>
      </c>
      <c r="F49" s="72"/>
      <c r="G49" s="73">
        <v>4</v>
      </c>
      <c r="H49" s="74">
        <f t="shared" si="1"/>
        <v>0</v>
      </c>
      <c r="I49" s="53">
        <f t="shared" si="2"/>
        <v>0</v>
      </c>
      <c r="J49" s="53">
        <f t="shared" si="3"/>
        <v>0</v>
      </c>
      <c r="K49" s="54">
        <f t="shared" si="0"/>
        <v>0</v>
      </c>
      <c r="L49" s="2"/>
      <c r="M49" s="2"/>
    </row>
    <row r="50" spans="1:34" s="1" customFormat="1" ht="12.6" customHeight="1" thickBot="1" x14ac:dyDescent="0.35">
      <c r="A50" s="75" t="s">
        <v>21</v>
      </c>
      <c r="B50" s="76"/>
      <c r="C50" s="76"/>
      <c r="D50" s="76"/>
      <c r="E50" s="76"/>
      <c r="F50" s="76"/>
      <c r="G50" s="76"/>
      <c r="H50" s="77"/>
      <c r="I50" s="39">
        <f>ROUND(SUM(I24:I49),2)</f>
        <v>0</v>
      </c>
      <c r="J50" s="40">
        <f t="shared" ref="J50:K50" si="4">ROUND(SUM(J24:J49),2)</f>
        <v>0</v>
      </c>
      <c r="K50" s="41">
        <f t="shared" si="4"/>
        <v>0</v>
      </c>
    </row>
    <row r="51" spans="1:34" ht="14.4" customHeight="1" x14ac:dyDescent="0.3">
      <c r="A51" s="59" t="s">
        <v>19</v>
      </c>
      <c r="B51" s="60"/>
      <c r="C51" s="60"/>
      <c r="D51" s="60"/>
      <c r="E51" s="60"/>
      <c r="F51" s="60"/>
      <c r="G51" s="60"/>
      <c r="H51" s="60"/>
      <c r="I51" s="60"/>
      <c r="J51" s="60"/>
      <c r="K51" s="61"/>
      <c r="L51" s="1"/>
      <c r="M51" s="1"/>
    </row>
    <row r="52" spans="1:34" ht="14.4" customHeight="1" x14ac:dyDescent="0.3">
      <c r="A52" s="25"/>
      <c r="B52" s="26"/>
      <c r="C52" s="26"/>
      <c r="D52" s="26"/>
      <c r="E52" s="26"/>
      <c r="F52" s="26"/>
      <c r="G52" s="26"/>
      <c r="H52" s="26"/>
      <c r="I52" s="26"/>
      <c r="J52" s="26"/>
      <c r="K52" s="65"/>
      <c r="L52" s="1"/>
      <c r="M52" s="1"/>
    </row>
    <row r="53" spans="1:34" s="2" customFormat="1" ht="14.4" customHeight="1" thickBot="1" x14ac:dyDescent="0.35">
      <c r="A53" s="62"/>
      <c r="B53" s="63"/>
      <c r="C53" s="63"/>
      <c r="D53" s="63"/>
      <c r="E53" s="63"/>
      <c r="F53" s="63"/>
      <c r="G53" s="63"/>
      <c r="H53" s="63"/>
      <c r="I53" s="63"/>
      <c r="J53" s="63"/>
      <c r="K53" s="64"/>
    </row>
    <row r="54" spans="1:34" s="2" customFormat="1" ht="14.4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</row>
    <row r="55" spans="1:34" s="29" customFormat="1" ht="11.25" customHeight="1" x14ac:dyDescent="0.25">
      <c r="A55" s="28" t="s">
        <v>50</v>
      </c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</row>
    <row r="56" spans="1:34" s="29" customFormat="1" ht="11.25" customHeight="1" x14ac:dyDescent="0.25">
      <c r="A56" s="28" t="s">
        <v>51</v>
      </c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</row>
    <row r="57" spans="1:34" s="29" customFormat="1" ht="11.25" customHeight="1" x14ac:dyDescent="0.3">
      <c r="A57" s="31" t="s">
        <v>52</v>
      </c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</row>
    <row r="58" spans="1:34" s="29" customFormat="1" ht="11.25" customHeight="1" x14ac:dyDescent="0.25">
      <c r="A58" s="28" t="s">
        <v>53</v>
      </c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</row>
    <row r="59" spans="1:34" x14ac:dyDescent="0.3">
      <c r="G59" s="1"/>
      <c r="H59" s="1"/>
      <c r="I59" s="1"/>
      <c r="J59" s="1"/>
      <c r="K59" s="1"/>
      <c r="L59" s="1"/>
      <c r="M59" s="1"/>
    </row>
    <row r="60" spans="1:34" x14ac:dyDescent="0.3">
      <c r="G60" s="1"/>
      <c r="H60" s="1"/>
      <c r="I60" s="1"/>
      <c r="J60" s="1"/>
      <c r="K60" s="1"/>
      <c r="L60" s="1"/>
      <c r="M60" s="1"/>
    </row>
    <row r="61" spans="1:34" x14ac:dyDescent="0.3">
      <c r="G61" s="1"/>
      <c r="H61" s="1"/>
      <c r="I61" s="1"/>
      <c r="J61" s="1"/>
      <c r="K61" s="1"/>
      <c r="L61" s="1"/>
      <c r="M61" s="1"/>
    </row>
    <row r="62" spans="1:34" x14ac:dyDescent="0.3">
      <c r="G62" s="1"/>
      <c r="H62" s="1"/>
      <c r="I62" s="1"/>
      <c r="J62" s="1"/>
      <c r="K62" s="1"/>
      <c r="L62" s="1"/>
      <c r="M62" s="1"/>
    </row>
  </sheetData>
  <sheetProtection algorithmName="SHA-512" hashValue="LlLkUhkpyAHDOYk8DWzCOcY0NNXVtQHPUDdZxyQcbaegfZRcCZB4VNcLxKMtG3JgpYDSNdmDTFvrp86OeUlT+g==" saltValue="3UYp0PaVsDmxhxsWAdTM8g==" spinCount="100000" sheet="1" selectLockedCells="1"/>
  <mergeCells count="22">
    <mergeCell ref="A16:K22"/>
    <mergeCell ref="A50:H50"/>
    <mergeCell ref="A12:K12"/>
    <mergeCell ref="A13:K13"/>
    <mergeCell ref="A14:F14"/>
    <mergeCell ref="G14:K14"/>
    <mergeCell ref="A51:K53"/>
    <mergeCell ref="A4:K4"/>
    <mergeCell ref="A15:F15"/>
    <mergeCell ref="G15:K15"/>
    <mergeCell ref="A11:K11"/>
    <mergeCell ref="A5:I5"/>
    <mergeCell ref="J5:K5"/>
    <mergeCell ref="A6:I6"/>
    <mergeCell ref="J6:K6"/>
    <mergeCell ref="A7:I7"/>
    <mergeCell ref="J7:K7"/>
    <mergeCell ref="A8:I8"/>
    <mergeCell ref="J8:K8"/>
    <mergeCell ref="A9:I9"/>
    <mergeCell ref="J9:K9"/>
    <mergeCell ref="A10:K10"/>
  </mergeCells>
  <pageMargins left="0.11811023622047245" right="0.11811023622047245" top="0" bottom="0" header="0.31496062992125984" footer="0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2025-03-10T08:54:21Z</cp:lastPrinted>
  <dcterms:created xsi:type="dcterms:W3CDTF">2024-11-08T09:23:10Z</dcterms:created>
  <dcterms:modified xsi:type="dcterms:W3CDTF">2025-03-10T09:44:07Z</dcterms:modified>
</cp:coreProperties>
</file>