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5\2000004302_SeO_REACOND SIST PUERTAS MAMPARA ESTACIONES\1. Vb Pliegos\Primera revisión\"/>
    </mc:Choice>
  </mc:AlternateContent>
  <xr:revisionPtr revIDLastSave="0" documentId="13_ncr:1_{909890C5-CDA0-44C5-ADEE-C50D2E57F9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G14" i="1"/>
  <c r="D3" i="1" s="1"/>
  <c r="I14" i="1"/>
  <c r="H3" i="1" s="1"/>
  <c r="G15" i="1"/>
  <c r="I15" i="1"/>
  <c r="G16" i="1"/>
  <c r="I16" i="1"/>
  <c r="G17" i="1"/>
  <c r="I17" i="1"/>
  <c r="G19" i="1"/>
  <c r="I19" i="1"/>
  <c r="G20" i="1"/>
  <c r="I20" i="1"/>
  <c r="H4" i="1" l="1"/>
  <c r="H5" i="1"/>
  <c r="H6" i="1"/>
  <c r="D4" i="1"/>
  <c r="D6" i="1" s="1"/>
  <c r="D5" i="1"/>
  <c r="D7" i="1" l="1"/>
  <c r="D8" i="1" s="1"/>
  <c r="H7" i="1"/>
  <c r="H8" i="1" s="1"/>
</calcChain>
</file>

<file path=xl/sharedStrings.xml><?xml version="1.0" encoding="utf-8"?>
<sst xmlns="http://schemas.openxmlformats.org/spreadsheetml/2006/main" count="58" uniqueCount="51">
  <si>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</si>
  <si>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</si>
  <si>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</si>
  <si>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</si>
  <si>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</si>
  <si>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</si>
  <si>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</si>
  <si>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</si>
  <si>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</si>
  <si>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</si>
  <si>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</si>
  <si>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</si>
  <si>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</si>
  <si>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</si>
  <si>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</si>
  <si>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</si>
  <si>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</si>
  <si>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</si>
  <si>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</si>
  <si>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</si>
  <si>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</si>
  <si>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</si>
  <si>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</si>
  <si>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</si>
  <si>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</si>
  <si>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</si>
  <si>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</si>
  <si>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</si>
  <si>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</si>
  <si>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</si>
  <si>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01</t>
  </si>
  <si>
    <t>01.01</t>
  </si>
  <si>
    <t>Ud</t>
  </si>
  <si>
    <t>1.2</t>
  </si>
  <si>
    <t>02</t>
  </si>
  <si>
    <t>02.01</t>
  </si>
  <si>
    <t>02.02</t>
  </si>
  <si>
    <t>NOCTURNA</t>
  </si>
  <si>
    <t>HORA</t>
  </si>
  <si>
    <t>DIURNA</t>
  </si>
  <si>
    <t>REPARACIONES PUERTAS DE APERTURA ASISTIDA</t>
  </si>
  <si>
    <t>CAP 01 - SUMINISTRO Y MONTAJE DE ELEMENTOS DE REPUESTO</t>
  </si>
  <si>
    <t>01.03</t>
  </si>
  <si>
    <t>01.04</t>
  </si>
  <si>
    <t>CAP 02 - MANO DE OBRA</t>
  </si>
  <si>
    <t>JORNADA</t>
  </si>
  <si>
    <t>01.02</t>
  </si>
  <si>
    <t xml:space="preserve">Servicio de reparación e instalación de motor </t>
  </si>
  <si>
    <t xml:space="preserve">Servicio de reparación e instalación de guia </t>
  </si>
  <si>
    <t xml:space="preserve">Servicio de reparación e instalación de brazo </t>
  </si>
  <si>
    <t>Servicio de reparación e instalación de pulsador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</si>
</sst>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" fontId="0" fillId="0" borderId="0" xfId="0" applyNumberFormat="1"/>
    <xf numFmtId="0" fontId="1" fillId="3" borderId="0" xfId="0" applyFont="1" applyFill="1" applyAlignment="1">
      <alignment horizontal="center" vertical="top"/>
    </xf>
    <xf numFmtId="164" fontId="0" fillId="0" borderId="0" xfId="0" applyNumberFormat="1"/>
    <xf numFmtId="0" fontId="1" fillId="3" borderId="0" xfId="0" applyFont="1" applyFill="1" applyAlignment="1">
      <alignment horizontal="left" vertical="top"/>
    </xf>
    <xf numFmtId="49" fontId="2" fillId="4" borderId="1" xfId="0" applyNumberFormat="1" applyFont="1" applyFill="1" applyBorder="1"/>
    <xf numFmtId="3" fontId="3" fillId="0" borderId="4" xfId="0" applyNumberFormat="1" applyFont="1" applyBorder="1"/>
    <xf numFmtId="0" fontId="0" fillId="0" borderId="0" xfId="0" applyAlignment="1">
      <alignment horizontal="center"/>
    </xf>
    <xf numFmtId="4" fontId="3" fillId="5" borderId="4" xfId="0" applyNumberFormat="1" applyFont="1" applyFill="1" applyBorder="1" applyAlignment="1">
      <alignment horizontal="center"/>
    </xf>
    <xf numFmtId="4" fontId="3" fillId="5" borderId="4" xfId="0" applyNumberFormat="1" applyFont="1" applyFill="1" applyBorder="1"/>
    <xf numFmtId="49" fontId="2" fillId="4" borderId="5" xfId="0" applyNumberFormat="1" applyFont="1" applyFill="1" applyBorder="1"/>
    <xf numFmtId="10" fontId="3" fillId="0" borderId="7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 applyAlignment="1">
      <alignment horizontal="center"/>
    </xf>
    <xf numFmtId="4" fontId="2" fillId="4" borderId="5" xfId="0" applyNumberFormat="1" applyFont="1" applyFill="1" applyBorder="1"/>
    <xf numFmtId="10" fontId="3" fillId="6" borderId="7" xfId="0" quotePrefix="1" applyNumberFormat="1" applyFont="1" applyFill="1" applyBorder="1" applyProtection="1">
      <protection locked="0"/>
    </xf>
    <xf numFmtId="4" fontId="3" fillId="5" borderId="2" xfId="0" applyNumberFormat="1" applyFont="1" applyFill="1" applyBorder="1"/>
    <xf numFmtId="49" fontId="2" fillId="4" borderId="8" xfId="0" applyNumberFormat="1" applyFont="1" applyFill="1" applyBorder="1"/>
    <xf numFmtId="9" fontId="3" fillId="0" borderId="7" xfId="0" quotePrefix="1" applyNumberFormat="1" applyFont="1" applyBorder="1"/>
    <xf numFmtId="4" fontId="2" fillId="4" borderId="8" xfId="0" applyNumberFormat="1" applyFont="1" applyFill="1" applyBorder="1"/>
    <xf numFmtId="9" fontId="3" fillId="5" borderId="7" xfId="0" quotePrefix="1" applyNumberFormat="1" applyFont="1" applyFill="1" applyBorder="1"/>
    <xf numFmtId="4" fontId="2" fillId="5" borderId="2" xfId="0" applyNumberFormat="1" applyFont="1" applyFill="1" applyBorder="1" applyAlignment="1">
      <alignment horizontal="center"/>
    </xf>
    <xf numFmtId="4" fontId="2" fillId="5" borderId="2" xfId="0" applyNumberFormat="1" applyFont="1" applyFill="1" applyBorder="1"/>
    <xf numFmtId="49" fontId="2" fillId="0" borderId="0" xfId="0" applyNumberFormat="1" applyFont="1"/>
    <xf numFmtId="9" fontId="3" fillId="0" borderId="0" xfId="0" quotePrefix="1" applyNumberFormat="1" applyFont="1"/>
    <xf numFmtId="49" fontId="0" fillId="0" borderId="0" xfId="0" applyNumberFormat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4" fontId="1" fillId="3" borderId="0" xfId="0" applyNumberFormat="1" applyFont="1" applyFill="1"/>
    <xf numFmtId="49" fontId="3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49" fontId="4" fillId="7" borderId="0" xfId="0" applyNumberFormat="1" applyFont="1" applyFill="1" applyAlignment="1">
      <alignment vertical="center" wrapText="1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49" fontId="3" fillId="2" borderId="0" xfId="0" applyNumberFormat="1" applyFont="1" applyFill="1" applyAlignment="1">
      <alignment vertical="center"/>
    </xf>
    <xf numFmtId="0" fontId="5" fillId="0" borderId="0" xfId="0" applyFont="1"/>
    <xf numFmtId="1" fontId="3" fillId="2" borderId="0" xfId="0" applyNumberFormat="1" applyFont="1" applyFill="1" applyAlignment="1">
      <alignment horizontal="center" vertical="center"/>
    </xf>
    <xf numFmtId="4" fontId="0" fillId="4" borderId="0" xfId="0" applyNumberFormat="1" applyFill="1"/>
    <xf numFmtId="4" fontId="3" fillId="6" borderId="0" xfId="0" applyNumberFormat="1" applyFont="1" applyFill="1" applyProtection="1">
      <protection locked="0"/>
    </xf>
    <xf numFmtId="4" fontId="3" fillId="4" borderId="0" xfId="0" applyNumberFormat="1" applyFont="1" applyFill="1"/>
    <xf numFmtId="0" fontId="1" fillId="3" borderId="5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49" fontId="2" fillId="4" borderId="5" xfId="0" applyNumberFormat="1" applyFont="1" applyFill="1" applyBorder="1" applyAlignment="1">
      <alignment horizontal="left" wrapText="1"/>
    </xf>
    <xf numFmtId="49" fontId="2" fillId="4" borderId="6" xfId="0" applyNumberFormat="1" applyFont="1" applyFill="1" applyBorder="1" applyAlignment="1">
      <alignment horizontal="left" wrapText="1"/>
    </xf>
    <xf numFmtId="49" fontId="2" fillId="4" borderId="3" xfId="0" applyNumberFormat="1" applyFont="1" applyFill="1" applyBorder="1" applyAlignment="1">
      <alignment horizontal="left" wrapText="1"/>
    </xf>
    <xf numFmtId="49" fontId="2" fillId="4" borderId="5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3" xfId="0" applyNumberFormat="1" applyFont="1" applyFill="1" applyBorder="1" applyAlignment="1">
      <alignment horizontal="left"/>
    </xf>
    <xf numFmtId="49" fontId="1" fillId="4" borderId="5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3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8F839D20-E991-4C59-8098-AEE3620AF5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284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E5" sqref="E5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72.42578125" customWidth="1"/>
    <col min="4" max="4" width="16.7109375" style="7" customWidth="1"/>
    <col min="5" max="5" width="27.7109375" style="1" customWidth="1"/>
    <col min="6" max="6" width="18" style="1" bestFit="1" customWidth="1"/>
    <col min="7" max="7" width="22.5703125" style="3" customWidth="1"/>
    <col min="8" max="8" width="19.7109375" bestFit="1" customWidth="1"/>
    <col min="9" max="9" width="18.7109375" style="1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2" t="s">
        <v>0</v>
      </c>
      <c r="H1" s="4" t="s">
        <v>1</v>
      </c>
    </row>
    <row r="2" spans="1:9" ht="15.75" thickBot="1" x14ac:dyDescent="0.3">
      <c r="A2" s="5" t="s">
        <v>2</v>
      </c>
      <c r="B2" s="6">
        <v>1</v>
      </c>
    </row>
    <row r="3" spans="1:9" ht="15.75" thickBot="1" x14ac:dyDescent="0.3">
      <c r="A3" s="45" t="s">
        <v>3</v>
      </c>
      <c r="B3" s="46"/>
      <c r="C3" s="47"/>
      <c r="D3" s="8">
        <f>SUM(G:G)</f>
        <v>215595</v>
      </c>
      <c r="E3" s="45" t="s">
        <v>4</v>
      </c>
      <c r="F3" s="46"/>
      <c r="G3" s="47"/>
      <c r="H3" s="9">
        <f>SUM(I:I)</f>
        <v>0</v>
      </c>
    </row>
    <row r="4" spans="1:9" ht="15.75" thickBot="1" x14ac:dyDescent="0.3">
      <c r="A4" s="10" t="s">
        <v>5</v>
      </c>
      <c r="B4" s="11">
        <v>0.06</v>
      </c>
      <c r="C4" s="12" t="s">
        <v>6</v>
      </c>
      <c r="D4" s="13">
        <f>ROUND($D$3*B4,2)</f>
        <v>12935.7</v>
      </c>
      <c r="E4" s="14" t="s">
        <v>7</v>
      </c>
      <c r="F4" s="15"/>
      <c r="G4" s="12" t="s">
        <v>6</v>
      </c>
      <c r="H4" s="16">
        <f>ROUND($H$3*F4,2)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ROUND($D$3*B5,2)</f>
        <v>19403.55</v>
      </c>
      <c r="E5" s="14" t="s">
        <v>10</v>
      </c>
      <c r="F5" s="15"/>
      <c r="G5" s="12" t="s">
        <v>9</v>
      </c>
      <c r="H5" s="16">
        <f>ROUND($H$3*F5,2)</f>
        <v>0</v>
      </c>
    </row>
    <row r="6" spans="1:9" ht="15.75" thickBot="1" x14ac:dyDescent="0.3">
      <c r="A6" s="48" t="s">
        <v>11</v>
      </c>
      <c r="B6" s="49"/>
      <c r="C6" s="50"/>
      <c r="D6" s="13">
        <f>SUM(D3,D4,D5)</f>
        <v>247934.25</v>
      </c>
      <c r="E6" s="48" t="s">
        <v>12</v>
      </c>
      <c r="F6" s="49"/>
      <c r="G6" s="50"/>
      <c r="H6" s="16">
        <f>SUM(H3,H4,H5)</f>
        <v>0</v>
      </c>
    </row>
    <row r="7" spans="1:9" ht="15.75" thickBot="1" x14ac:dyDescent="0.3">
      <c r="A7" s="17" t="s">
        <v>13</v>
      </c>
      <c r="B7" s="18">
        <v>0.21</v>
      </c>
      <c r="C7" s="12" t="s">
        <v>14</v>
      </c>
      <c r="D7" s="13">
        <f>ROUND($D$6*B7,2)</f>
        <v>52066.19</v>
      </c>
      <c r="E7" s="19" t="s">
        <v>13</v>
      </c>
      <c r="F7" s="20">
        <f>B7</f>
        <v>0.21</v>
      </c>
      <c r="G7" s="12" t="s">
        <v>14</v>
      </c>
      <c r="H7" s="16">
        <f>ROUND($H$6*F7,2)</f>
        <v>0</v>
      </c>
    </row>
    <row r="8" spans="1:9" ht="15.75" thickBot="1" x14ac:dyDescent="0.3">
      <c r="A8" s="51" t="s">
        <v>15</v>
      </c>
      <c r="B8" s="52"/>
      <c r="C8" s="53"/>
      <c r="D8" s="21">
        <f>SUM(D6:D7)</f>
        <v>300000.44</v>
      </c>
      <c r="E8" s="51" t="s">
        <v>16</v>
      </c>
      <c r="F8" s="52"/>
      <c r="G8" s="53"/>
      <c r="H8" s="22">
        <f>SUM(H6:H7)</f>
        <v>0</v>
      </c>
    </row>
    <row r="9" spans="1:9" ht="15.75" thickBot="1" x14ac:dyDescent="0.3">
      <c r="A9" s="23"/>
      <c r="B9" s="24"/>
    </row>
    <row r="10" spans="1:9" ht="15.75" thickBot="1" x14ac:dyDescent="0.3">
      <c r="A10" s="25"/>
      <c r="F10" s="43" t="s">
        <v>17</v>
      </c>
      <c r="G10" s="44"/>
      <c r="H10" s="43" t="s">
        <v>18</v>
      </c>
      <c r="I10" s="44"/>
    </row>
    <row r="11" spans="1:9" x14ac:dyDescent="0.25">
      <c r="A11" s="26" t="s">
        <v>19</v>
      </c>
      <c r="B11" s="26" t="s">
        <v>20</v>
      </c>
      <c r="C11" s="26" t="s">
        <v>21</v>
      </c>
      <c r="D11" s="27" t="s">
        <v>22</v>
      </c>
      <c r="E11" s="28" t="s">
        <v>23</v>
      </c>
      <c r="F11" s="28" t="s">
        <v>24</v>
      </c>
      <c r="G11" s="26" t="s">
        <v>25</v>
      </c>
      <c r="H11" s="26" t="s">
        <v>26</v>
      </c>
      <c r="I11" s="26" t="s">
        <v>27</v>
      </c>
    </row>
    <row r="12" spans="1:9" x14ac:dyDescent="0.25">
      <c r="A12" s="29" t="s">
        <v>28</v>
      </c>
      <c r="B12" s="29">
        <v>0</v>
      </c>
      <c r="C12" s="30" t="s">
        <v>40</v>
      </c>
      <c r="D12" s="31"/>
      <c r="E12" s="32"/>
      <c r="F12" s="32"/>
      <c r="G12" s="30"/>
      <c r="H12" s="30"/>
      <c r="I12" s="30"/>
    </row>
    <row r="13" spans="1:9" x14ac:dyDescent="0.25">
      <c r="A13" s="23" t="s">
        <v>29</v>
      </c>
      <c r="B13" s="29" t="s">
        <v>30</v>
      </c>
      <c r="C13" s="33" t="s">
        <v>41</v>
      </c>
      <c r="D13" s="34"/>
      <c r="E13" s="35"/>
      <c r="F13" s="36"/>
      <c r="H13" s="36"/>
      <c r="I13" s="36"/>
    </row>
    <row r="14" spans="1:9" x14ac:dyDescent="0.25">
      <c r="B14" s="37" t="s">
        <v>31</v>
      </c>
      <c r="C14" s="38" t="s">
        <v>49</v>
      </c>
      <c r="D14" s="34" t="s">
        <v>32</v>
      </c>
      <c r="E14" s="39">
        <v>90</v>
      </c>
      <c r="F14" s="36">
        <v>110</v>
      </c>
      <c r="G14" s="40">
        <f>ROUND(E14*F14,2)</f>
        <v>9900</v>
      </c>
      <c r="H14" s="41"/>
      <c r="I14" s="42">
        <f t="shared" ref="I14:I15" si="0">ROUND(E14*H14,2)</f>
        <v>0</v>
      </c>
    </row>
    <row r="15" spans="1:9" x14ac:dyDescent="0.25">
      <c r="B15" s="37" t="s">
        <v>46</v>
      </c>
      <c r="C15" s="38" t="s">
        <v>48</v>
      </c>
      <c r="D15" s="34" t="s">
        <v>32</v>
      </c>
      <c r="E15" s="39">
        <v>9</v>
      </c>
      <c r="F15" s="36">
        <v>85</v>
      </c>
      <c r="G15" s="40">
        <f>ROUND(E15*F15,2)</f>
        <v>765</v>
      </c>
      <c r="H15" s="41"/>
      <c r="I15" s="42">
        <f t="shared" si="0"/>
        <v>0</v>
      </c>
    </row>
    <row r="16" spans="1:9" x14ac:dyDescent="0.25">
      <c r="B16" s="37" t="s">
        <v>42</v>
      </c>
      <c r="C16" s="38" t="s">
        <v>47</v>
      </c>
      <c r="D16" s="34" t="s">
        <v>32</v>
      </c>
      <c r="E16" s="39">
        <v>97</v>
      </c>
      <c r="F16" s="36">
        <v>1800</v>
      </c>
      <c r="G16" s="40">
        <f t="shared" ref="G16:G20" si="1">ROUND(E16*F16,2)</f>
        <v>174600</v>
      </c>
      <c r="H16" s="41"/>
      <c r="I16" s="42">
        <f t="shared" ref="I16" si="2">ROUND(E16*H16,2)</f>
        <v>0</v>
      </c>
    </row>
    <row r="17" spans="1:9" x14ac:dyDescent="0.25">
      <c r="B17" s="37" t="s">
        <v>43</v>
      </c>
      <c r="C17" s="38" t="s">
        <v>50</v>
      </c>
      <c r="D17" s="34" t="s">
        <v>32</v>
      </c>
      <c r="E17" s="39">
        <v>46</v>
      </c>
      <c r="F17" s="36">
        <v>180</v>
      </c>
      <c r="G17" s="40">
        <f t="shared" ref="G17" si="3">ROUND(E17*F17,2)</f>
        <v>8280</v>
      </c>
      <c r="H17" s="41"/>
      <c r="I17" s="42">
        <f t="shared" ref="I17" si="4">ROUND(E17*H17,2)</f>
        <v>0</v>
      </c>
    </row>
    <row r="18" spans="1:9" x14ac:dyDescent="0.25">
      <c r="A18" s="23" t="s">
        <v>33</v>
      </c>
      <c r="B18" s="29" t="s">
        <v>34</v>
      </c>
      <c r="C18" s="33" t="s">
        <v>44</v>
      </c>
      <c r="D18" s="34"/>
      <c r="E18" s="35"/>
      <c r="F18" s="36"/>
      <c r="H18" s="36"/>
      <c r="I18" s="36"/>
    </row>
    <row r="19" spans="1:9" x14ac:dyDescent="0.25">
      <c r="B19" s="37" t="s">
        <v>35</v>
      </c>
      <c r="C19" s="38" t="s">
        <v>37</v>
      </c>
      <c r="D19" s="34" t="s">
        <v>45</v>
      </c>
      <c r="E19" s="39">
        <v>10</v>
      </c>
      <c r="F19" s="36">
        <v>1100</v>
      </c>
      <c r="G19" s="40">
        <f t="shared" si="1"/>
        <v>11000</v>
      </c>
      <c r="H19" s="41"/>
      <c r="I19" s="42">
        <f t="shared" ref="I19:I20" si="5">ROUND(E19*H19,2)</f>
        <v>0</v>
      </c>
    </row>
    <row r="20" spans="1:9" x14ac:dyDescent="0.25">
      <c r="B20" s="37" t="s">
        <v>36</v>
      </c>
      <c r="C20" s="38" t="s">
        <v>39</v>
      </c>
      <c r="D20" s="34" t="s">
        <v>38</v>
      </c>
      <c r="E20" s="39">
        <v>130</v>
      </c>
      <c r="F20" s="36">
        <v>85</v>
      </c>
      <c r="G20" s="40">
        <f t="shared" si="1"/>
        <v>11050</v>
      </c>
      <c r="H20" s="41"/>
      <c r="I20" s="42">
        <f t="shared" si="5"/>
        <v>0</v>
      </c>
    </row>
  </sheetData>
  <sheetProtection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Cortés Sánchez, Carlos</dc:creator>
  <cp:lastModifiedBy>González Prieto, Sara</cp:lastModifiedBy>
  <dcterms:created xsi:type="dcterms:W3CDTF">2015-06-05T18:19:34Z</dcterms:created>
  <dcterms:modified xsi:type="dcterms:W3CDTF">2025-02-14T12:26:53Z</dcterms:modified>
</cp:coreProperties>
</file>