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20422\Documents\Alberto\2000004230_SeS_REFORM MANIOBRA ELEC EEMM KONE\1. Vb Pliegos\2000004230\"/>
    </mc:Choice>
  </mc:AlternateContent>
  <xr:revisionPtr revIDLastSave="0" documentId="8_{FBC3D1EB-1E93-49DA-AA09-896FD1F1BE6C}" xr6:coauthVersionLast="47" xr6:coauthVersionMax="47" xr10:uidLastSave="{00000000-0000-0000-0000-000000000000}"/>
  <bookViews>
    <workbookView xWindow="-108" yWindow="-108" windowWidth="23256" windowHeight="1257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1" l="1"/>
  <c r="I15" i="1"/>
  <c r="G14" i="1"/>
  <c r="G15" i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<sst xmlns="http://schemas.openxmlformats.org/spreadsheetml/2006/main" count="49" uniqueCount="42">
  <si>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</si>
  <si>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</si>
  <si>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</si>
  <si>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</si>
  <si>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</si>
  <si>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</si>
  <si>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</si>
  <si>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</si>
  <si>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</si>
  <si>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</si>
  <si>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</si>
  <si>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</si>
  <si>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</si>
  <si>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</si>
  <si>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</si>
  <si>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</si>
  <si>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</si>
  <si>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</si>
  <si>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</si>
  <si>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</si>
  <si>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</si>
  <si>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</si>
  <si>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</si>
  <si>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</si>
  <si>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</si>
  <si>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</si>
  <si>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</si>
  <si>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</si>
  <si>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</si>
  <si>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Campos a rellenar por Metro</t>
  </si>
  <si>
    <t>Campos a rellenar por el ofertante</t>
  </si>
  <si>
    <t>Campos calculados</t>
  </si>
  <si>
    <t>SERVICIO DE REFORMA DE MANIOBRA ELÉCTRICA EN ESCALERAS MECÁNICAS KONE</t>
  </si>
  <si>
    <t>T1</t>
  </si>
  <si>
    <t>ud</t>
  </si>
  <si>
    <t>Importe materiales</t>
  </si>
  <si>
    <t>Importe mano de obra</t>
  </si>
  <si>
    <t>1.1</t>
  </si>
  <si>
    <t>RELEC.01</t>
  </si>
  <si>
    <t>RELEC.02</t>
  </si>
  <si>
    <t>CAP1</t>
  </si>
  <si>
    <t>REFORMA MANIOBRA ELÉCTRICA EEMM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</si>
</sst>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4" fontId="0" fillId="0" borderId="0" xfId="0" applyNumberFormat="1"/>
    <xf numFmtId="164" fontId="0" fillId="0" borderId="0" xfId="0" applyNumberFormat="1"/>
    <xf numFmtId="0" fontId="0" fillId="0" borderId="0" xfId="0" applyProtection="1">
      <protection locked="0"/>
    </xf>
    <xf numFmtId="4" fontId="3" fillId="4" borderId="0" xfId="0" applyNumberFormat="1" applyFont="1" applyFill="1"/>
    <xf numFmtId="49" fontId="3" fillId="0" borderId="0" xfId="0" applyNumberFormat="1" applyFont="1"/>
    <xf numFmtId="1" fontId="3" fillId="0" borderId="0" xfId="0" applyNumberFormat="1" applyFont="1"/>
    <xf numFmtId="4" fontId="3" fillId="0" borderId="0" xfId="0" applyNumberFormat="1" applyFont="1"/>
    <xf numFmtId="4" fontId="0" fillId="4" borderId="0" xfId="0" applyNumberFormat="1" applyFill="1"/>
    <xf numFmtId="4" fontId="3" fillId="5" borderId="2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9" fontId="3" fillId="4" borderId="2" xfId="0" applyNumberFormat="1" applyFont="1" applyFill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4" fillId="0" borderId="0" xfId="0" applyNumberFormat="1" applyFont="1"/>
    <xf numFmtId="49" fontId="3" fillId="0" borderId="0" xfId="0" applyNumberFormat="1" applyFont="1" applyAlignment="1">
      <alignment wrapText="1"/>
    </xf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" fontId="4" fillId="4" borderId="1" xfId="0" applyNumberFormat="1" applyFont="1" applyFill="1" applyBorder="1"/>
    <xf numFmtId="0" fontId="2" fillId="2" borderId="0" xfId="0" applyFont="1" applyFill="1" applyAlignment="1">
      <alignment horizontal="left" vertical="top"/>
    </xf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15"/>
  <sheetViews>
    <sheetView tabSelected="1" workbookViewId="0">
      <selection activeCell="E18" sqref="E18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36.33203125" customWidth="1"/>
    <col min="4" max="4" width="18.6640625" customWidth="1"/>
    <col min="5" max="5" width="29.109375" style="4" customWidth="1"/>
    <col min="6" max="6" width="18" style="4" bestFit="1" customWidth="1"/>
    <col min="7" max="7" width="22.5546875" style="5" customWidth="1"/>
    <col min="8" max="8" width="19.6640625" bestFit="1" customWidth="1"/>
    <col min="9" max="9" width="18.6640625" style="4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27" t="s">
        <v>0</v>
      </c>
      <c r="H1" s="27" t="s">
        <v>1</v>
      </c>
    </row>
    <row r="2" spans="1:9" ht="15" thickBot="1" x14ac:dyDescent="0.35">
      <c r="A2" s="28" t="s">
        <v>2</v>
      </c>
      <c r="B2" s="29">
        <v>1</v>
      </c>
    </row>
    <row r="3" spans="1:9" ht="15" customHeight="1" thickBot="1" x14ac:dyDescent="0.35">
      <c r="A3" s="33" t="s">
        <v>3</v>
      </c>
      <c r="B3" s="34"/>
      <c r="C3" s="35"/>
      <c r="D3" s="30">
        <f>SUM(G:G)</f>
        <v>121600</v>
      </c>
      <c r="E3" s="33" t="s">
        <v>4</v>
      </c>
      <c r="F3" s="34"/>
      <c r="G3" s="35"/>
      <c r="H3" s="30">
        <f>SUM(I:I)</f>
        <v>0</v>
      </c>
    </row>
    <row r="4" spans="1:9" ht="15" customHeight="1" thickBot="1" x14ac:dyDescent="0.35">
      <c r="A4" s="24" t="s">
        <v>5</v>
      </c>
      <c r="B4" s="25">
        <v>0.06</v>
      </c>
      <c r="C4" s="15" t="s">
        <v>6</v>
      </c>
      <c r="D4" s="12">
        <f>ROUND($D$3*B4,2)</f>
        <v>7296</v>
      </c>
      <c r="E4" s="26" t="s">
        <v>7</v>
      </c>
      <c r="F4" s="2"/>
      <c r="G4" s="15" t="s">
        <v>6</v>
      </c>
      <c r="H4" s="12">
        <f>ROUND($H$3*F4,2)</f>
        <v>0</v>
      </c>
    </row>
    <row r="5" spans="1:9" ht="15" thickBot="1" x14ac:dyDescent="0.35">
      <c r="A5" s="24" t="s">
        <v>8</v>
      </c>
      <c r="B5" s="25">
        <v>0.09</v>
      </c>
      <c r="C5" s="15" t="s">
        <v>9</v>
      </c>
      <c r="D5" s="12">
        <f>ROUND($D$3*B5,2)</f>
        <v>10944</v>
      </c>
      <c r="E5" s="26" t="s">
        <v>10</v>
      </c>
      <c r="F5" s="2"/>
      <c r="G5" s="15" t="s">
        <v>9</v>
      </c>
      <c r="H5" s="12">
        <f>ROUND($H$3*F5,2)</f>
        <v>0</v>
      </c>
    </row>
    <row r="6" spans="1:9" ht="15" thickBot="1" x14ac:dyDescent="0.35">
      <c r="A6" s="36" t="s">
        <v>11</v>
      </c>
      <c r="B6" s="37"/>
      <c r="C6" s="38"/>
      <c r="D6" s="12">
        <f>SUM(D3,D4,D5)</f>
        <v>139840</v>
      </c>
      <c r="E6" s="36" t="s">
        <v>12</v>
      </c>
      <c r="F6" s="37"/>
      <c r="G6" s="38"/>
      <c r="H6" s="12">
        <f>SUM(H3,H4,H5)</f>
        <v>0</v>
      </c>
    </row>
    <row r="7" spans="1:9" ht="15" thickBot="1" x14ac:dyDescent="0.35">
      <c r="A7" s="13" t="s">
        <v>13</v>
      </c>
      <c r="B7" s="14">
        <v>0.21</v>
      </c>
      <c r="C7" s="15" t="s">
        <v>14</v>
      </c>
      <c r="D7" s="12">
        <f>ROUND($D$6*B7,2)</f>
        <v>29366.400000000001</v>
      </c>
      <c r="E7" s="16" t="s">
        <v>13</v>
      </c>
      <c r="F7" s="17">
        <f>B7</f>
        <v>0.21</v>
      </c>
      <c r="G7" s="15" t="s">
        <v>14</v>
      </c>
      <c r="H7" s="12">
        <f>ROUND($H$6*F7,2)</f>
        <v>0</v>
      </c>
    </row>
    <row r="8" spans="1:9" ht="15" thickBot="1" x14ac:dyDescent="0.35">
      <c r="A8" s="39" t="s">
        <v>15</v>
      </c>
      <c r="B8" s="40"/>
      <c r="C8" s="41"/>
      <c r="D8" s="18">
        <f>SUM(D6:D7)</f>
        <v>169206.39999999999</v>
      </c>
      <c r="E8" s="39" t="s">
        <v>16</v>
      </c>
      <c r="F8" s="40"/>
      <c r="G8" s="41"/>
      <c r="H8" s="18">
        <f>SUM(H6:H7)</f>
        <v>0</v>
      </c>
    </row>
    <row r="9" spans="1:9" ht="15" thickBot="1" x14ac:dyDescent="0.35"/>
    <row r="10" spans="1:9" ht="15" thickBot="1" x14ac:dyDescent="0.35">
      <c r="A10" s="19"/>
      <c r="F10" s="31" t="s">
        <v>17</v>
      </c>
      <c r="G10" s="32"/>
      <c r="H10" s="31" t="s">
        <v>18</v>
      </c>
      <c r="I10" s="32"/>
    </row>
    <row r="11" spans="1:9" x14ac:dyDescent="0.3">
      <c r="A11" s="20" t="s">
        <v>19</v>
      </c>
      <c r="B11" s="20" t="s">
        <v>20</v>
      </c>
      <c r="C11" s="20" t="s">
        <v>21</v>
      </c>
      <c r="D11" s="20" t="s">
        <v>22</v>
      </c>
      <c r="E11" s="21" t="s">
        <v>23</v>
      </c>
      <c r="F11" s="21" t="s">
        <v>24</v>
      </c>
      <c r="G11" s="20" t="s">
        <v>25</v>
      </c>
      <c r="H11" s="20" t="s">
        <v>26</v>
      </c>
      <c r="I11" s="20" t="s">
        <v>27</v>
      </c>
    </row>
    <row r="12" spans="1:9" s="6" customFormat="1" ht="43.2" x14ac:dyDescent="0.3">
      <c r="A12" s="22" t="s">
        <v>28</v>
      </c>
      <c r="B12" s="8" t="s">
        <v>33</v>
      </c>
      <c r="C12" s="23" t="s">
        <v>32</v>
      </c>
      <c r="D12" s="8"/>
      <c r="E12" s="10"/>
      <c r="F12" s="10"/>
      <c r="G12" s="4"/>
      <c r="H12" s="10"/>
      <c r="I12" s="10"/>
    </row>
    <row r="13" spans="1:9" s="6" customFormat="1" ht="15.75" customHeight="1" x14ac:dyDescent="0.3">
      <c r="A13" s="22" t="s">
        <v>37</v>
      </c>
      <c r="B13" s="8" t="s">
        <v>40</v>
      </c>
      <c r="C13" s="23" t="s">
        <v>41</v>
      </c>
      <c r="D13" s="8"/>
      <c r="E13" s="10"/>
      <c r="F13" s="10"/>
      <c r="G13" s="4"/>
      <c r="H13" s="10"/>
      <c r="I13" s="10"/>
    </row>
    <row r="14" spans="1:9" s="6" customFormat="1" x14ac:dyDescent="0.3">
      <c r="A14" s="8" t="s">
        <v>37</v>
      </c>
      <c r="B14" s="8" t="s">
        <v>38</v>
      </c>
      <c r="C14" s="8" t="s">
        <v>35</v>
      </c>
      <c r="D14" s="9" t="s">
        <v>34</v>
      </c>
      <c r="E14" s="10">
        <v>32</v>
      </c>
      <c r="F14" s="10">
        <v>2349.83</v>
      </c>
      <c r="G14" s="11">
        <f t="shared" ref="G14:G15" si="0">ROUND(E14*F14,2)</f>
        <v>75194.559999999998</v>
      </c>
      <c r="H14" s="3"/>
      <c r="I14" s="7">
        <f t="shared" ref="I14:I15" si="1">ROUND(E14*H14,2)</f>
        <v>0</v>
      </c>
    </row>
    <row r="15" spans="1:9" s="6" customFormat="1" x14ac:dyDescent="0.3">
      <c r="A15" s="8" t="s">
        <v>37</v>
      </c>
      <c r="B15" s="8" t="s">
        <v>39</v>
      </c>
      <c r="C15" s="8" t="s">
        <v>36</v>
      </c>
      <c r="D15" s="9" t="s">
        <v>34</v>
      </c>
      <c r="E15" s="10">
        <v>32</v>
      </c>
      <c r="F15" s="10">
        <v>1450.17</v>
      </c>
      <c r="G15" s="11">
        <f t="shared" si="0"/>
        <v>46405.440000000002</v>
      </c>
      <c r="H15" s="3"/>
      <c r="I15" s="7">
        <f t="shared" si="1"/>
        <v>0</v>
      </c>
    </row>
  </sheetData>
  <sheetProtection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" numberStoredAsText="1"/>
    <ignoredError sqref="G15 G14 I14 I15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20" sqref="B20"/>
    </sheetView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29</v>
      </c>
    </row>
    <row r="2" spans="2:2" ht="15" thickBot="1" x14ac:dyDescent="0.35">
      <c r="B2" s="1" t="s">
        <v>30</v>
      </c>
    </row>
    <row r="3" spans="2:2" ht="15" thickBot="1" x14ac:dyDescent="0.35">
      <c r="B3" s="1" t="s">
        <v>31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RVE4WTQSMYQ2-1827405729-861</_dlc_DocId>
    <_dlc_DocIdUrl xmlns="4fd46784-a323-4a13-9ce7-d880620db668">
      <Url>https://espacios.metromadrid.es/sitios/ACTI/_layouts/15/DocIdRedir.aspx?ID=RVE4WTQSMYQ2-1827405729-861</Url>
      <Description>RVE4WTQSMYQ2-1827405729-861</Description>
    </_dlc_DocIdUrl>
    <SharedWithUsers xmlns="4fd46784-a323-4a13-9ce7-d880620db668">
      <UserInfo>
        <DisplayName>Carbajo Calvo, Roberto</DisplayName>
        <AccountId>1786</AccountId>
        <AccountType/>
      </UserInfo>
    </SharedWithUsers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1EFE63A-37D1-4648-BD52-D57622BD15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A8A7E84-EC2F-48E3-A1FB-3554E872B42B}">
  <ds:schemaRefs>
    <ds:schemaRef ds:uri="http://schemas.microsoft.com/office/2006/documentManagement/types"/>
    <ds:schemaRef ds:uri="http://schemas.microsoft.com/office/2006/metadata/properties"/>
    <ds:schemaRef ds:uri="http://purl.org/dc/dcmitype/"/>
    <ds:schemaRef ds:uri="http://purl.org/dc/elements/1.1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4fd46784-a323-4a13-9ce7-d880620db668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docMetadata/LabelInfo.xml><?xml version="1.0" encoding="utf-8"?>
<clbl:labelList xmlns:clbl="http://schemas.microsoft.com/office/2020/mipLabelMetadata">
  <clbl:label id="{62cb873a-a740-4edc-846c-02517ae892f3}" enabled="0" method="" siteId="{62cb873a-a740-4edc-846c-02517ae892f3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>Metro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2023-06-09T08:33:37Z</dcterms:created>
  <dcterms:modified xsi:type="dcterms:W3CDTF">2025-01-24T09:39:50Z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92dc4b35-97dd-40da-8f55-3ded6f971852</vt:lpwstr>
  </property>
  <property fmtid="{D5CDD505-2E9C-101B-9397-08002B2CF9AE}" pid="4" name="TaxKeyword">
    <vt:lpwstr/>
  </property>
</Properties>
</file>