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8_{AA6327AB-030D-4507-9760-221C55F5073D}" xr6:coauthVersionLast="47" xr6:coauthVersionMax="47" xr10:uidLastSave="{00000000-0000-0000-0000-000000000000}"/>
  <bookViews>
    <workbookView xWindow="22930" yWindow="-110" windowWidth="23260" windowHeight="12580" xr2:uid="{C44CD173-0DEA-4FE8-83C6-94899DFCEAA5}"/>
  </bookViews>
  <sheets>
    <sheet name="CERTO" sheetId="5" r:id="rId1"/>
    <sheet name="Glosario" sheetId="7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5" l="1"/>
  <c r="D3" i="5" l="1"/>
  <c r="I14" i="5"/>
  <c r="H3" i="5" s="1"/>
  <c r="H5" i="5" s="1"/>
  <c r="F7" i="5"/>
  <c r="H4" i="5" l="1"/>
  <c r="H6" i="5" s="1"/>
  <c r="D5" i="5" l="1"/>
  <c r="D4" i="5"/>
  <c r="H7" i="5"/>
  <c r="H8" i="5" s="1"/>
  <c r="D6" i="5" l="1"/>
  <c r="D7" i="5" s="1"/>
  <c r="D8" i="5" s="1"/>
</calcChain>
</file>

<file path=xl/sharedStrings.xml><?xml version="1.0" encoding="utf-8"?>
<sst xmlns="http://schemas.openxmlformats.org/spreadsheetml/2006/main" count="44" uniqueCount="40">
  <si>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</si>
  <si>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</si>
  <si>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</si>
  <si>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</si>
  <si>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</si>
  <si>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</si>
  <si>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</si>
  <si>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</si>
  <si>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</si>
  <si>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</si>
  <si>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</si>
  <si>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</si>
  <si>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</si>
  <si>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</si>
  <si>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</si>
  <si>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</si>
  <si>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</si>
  <si>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</si>
  <si>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</si>
  <si>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</si>
  <si>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</si>
  <si>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</si>
  <si>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</si>
  <si>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</si>
  <si>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</si>
  <si>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</si>
  <si>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</si>
  <si>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</si>
  <si>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</si>
  <si>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</si>
  <si>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SP</t>
  </si>
  <si>
    <t>Servicios profesionales</t>
  </si>
  <si>
    <t>SP_1</t>
  </si>
  <si>
    <t>GTO</t>
  </si>
  <si>
    <t>GASTO</t>
  </si>
  <si>
    <t>Campos a rellenar por Metro</t>
  </si>
  <si>
    <t>Campos a rellenar por el ofertante</t>
  </si>
  <si>
    <t>Campos calculados</t>
  </si>
  <si>
    <t>Anual</t>
  </si>
  <si>
    <t>Soporte a administradores de WS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</si>
</sst>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4" fillId="0" borderId="0" xfId="0" applyFont="1"/>
    <xf numFmtId="164" fontId="4" fillId="5" borderId="0" xfId="0" applyNumberFormat="1" applyFont="1" applyFill="1" applyProtection="1">
      <protection locked="0"/>
    </xf>
    <xf numFmtId="4" fontId="4" fillId="4" borderId="0" xfId="0" applyNumberFormat="1" applyFont="1" applyFill="1"/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5" fontId="0" fillId="3" borderId="0" xfId="0" applyNumberFormat="1" applyFill="1"/>
    <xf numFmtId="4" fontId="4" fillId="5" borderId="0" xfId="0" applyNumberFormat="1" applyFon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4" fontId="0" fillId="3" borderId="0" xfId="0" applyNumberFormat="1" applyFill="1"/>
    <xf numFmtId="49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/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3">
    <cellStyle name="Normal" xfId="0" builtinId="0"/>
    <cellStyle name="Normal 2 2 2" xfId="1" xr:uid="{FE9D099F-691C-44EF-B4DF-E0B0A8DD1240}"/>
    <cellStyle name="Porcentaje 2" xfId="2" xr:uid="{AA219639-E9D1-4F39-AF1F-15A73089C10D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2A035D2-A455-4F1D-8D60-98F7118C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7820-7B71-4739-B24E-50D105CE26B9}">
  <dimension ref="A1:J15"/>
  <sheetViews>
    <sheetView tabSelected="1" workbookViewId="0">
      <selection activeCell="H14" sqref="H14"/>
    </sheetView>
  </sheetViews>
  <sheetFormatPr baseColWidth="10" defaultColWidth="11.453125" defaultRowHeight="14.5" x14ac:dyDescent="0.35"/>
  <cols>
    <col min="1" max="1" width="28.26953125" customWidth="1"/>
    <col min="2" max="2" width="12.1796875" bestFit="1" customWidth="1"/>
    <col min="3" max="3" width="33.26953125" customWidth="1"/>
    <col min="4" max="4" width="18.7265625" customWidth="1"/>
    <col min="5" max="5" width="27.7265625" style="7" customWidth="1"/>
    <col min="6" max="6" width="18" style="7" bestFit="1" customWidth="1"/>
    <col min="7" max="7" width="22.54296875" style="8" customWidth="1"/>
    <col min="8" max="8" width="19.7265625" bestFit="1" customWidth="1"/>
    <col min="9" max="9" width="18.7265625" style="7" customWidth="1"/>
    <col min="10" max="10" width="13.81640625" bestFit="1" customWidth="1"/>
    <col min="11" max="11" width="15.1796875" bestFit="1" customWidth="1"/>
  </cols>
  <sheetData>
    <row r="1" spans="1:10" ht="15" thickBot="1" x14ac:dyDescent="0.4">
      <c r="D1" s="6" t="s">
        <v>1</v>
      </c>
      <c r="H1" s="6" t="s">
        <v>2</v>
      </c>
    </row>
    <row r="2" spans="1:10" ht="15" thickBot="1" x14ac:dyDescent="0.4">
      <c r="A2" s="9" t="s">
        <v>3</v>
      </c>
      <c r="B2" s="10">
        <v>1</v>
      </c>
    </row>
    <row r="3" spans="1:10" ht="15" customHeight="1" thickBot="1" x14ac:dyDescent="0.4">
      <c r="A3" s="37" t="s">
        <v>4</v>
      </c>
      <c r="B3" s="38"/>
      <c r="C3" s="39"/>
      <c r="D3" s="11">
        <f>SUM(G:G)</f>
        <v>46000</v>
      </c>
      <c r="E3" s="37" t="s">
        <v>5</v>
      </c>
      <c r="F3" s="38"/>
      <c r="G3" s="39"/>
      <c r="H3" s="11">
        <f>SUM(I:I)</f>
        <v>0</v>
      </c>
    </row>
    <row r="4" spans="1:10" ht="15" customHeight="1" thickBot="1" x14ac:dyDescent="0.4">
      <c r="A4" s="12" t="s">
        <v>6</v>
      </c>
      <c r="B4" s="13">
        <v>0.06</v>
      </c>
      <c r="C4" s="14" t="s">
        <v>7</v>
      </c>
      <c r="D4" s="15">
        <f>ROUND($D$3*B4,2)</f>
        <v>2760</v>
      </c>
      <c r="E4" s="16" t="s">
        <v>8</v>
      </c>
      <c r="F4" s="1">
        <v>0</v>
      </c>
      <c r="G4" s="14" t="s">
        <v>7</v>
      </c>
      <c r="H4" s="15">
        <f>ROUND($H$3*F4,2)</f>
        <v>0</v>
      </c>
    </row>
    <row r="5" spans="1:10" ht="15" thickBot="1" x14ac:dyDescent="0.4">
      <c r="A5" s="12" t="s">
        <v>9</v>
      </c>
      <c r="B5" s="13">
        <v>0.09</v>
      </c>
      <c r="C5" s="14" t="s">
        <v>10</v>
      </c>
      <c r="D5" s="15">
        <f>ROUND($D$3*B5,2)</f>
        <v>4140</v>
      </c>
      <c r="E5" s="16" t="s">
        <v>11</v>
      </c>
      <c r="F5" s="1">
        <v>0</v>
      </c>
      <c r="G5" s="14" t="s">
        <v>10</v>
      </c>
      <c r="H5" s="15">
        <f>ROUND($H$3*F5,2)</f>
        <v>0</v>
      </c>
    </row>
    <row r="6" spans="1:10" ht="15" thickBot="1" x14ac:dyDescent="0.4">
      <c r="A6" s="40" t="s">
        <v>12</v>
      </c>
      <c r="B6" s="41"/>
      <c r="C6" s="42"/>
      <c r="D6" s="15">
        <f>SUM(D3,D4,D5)</f>
        <v>52900</v>
      </c>
      <c r="E6" s="40" t="s">
        <v>13</v>
      </c>
      <c r="F6" s="41"/>
      <c r="G6" s="42"/>
      <c r="H6" s="15">
        <f>SUM(H3,H4,H5)</f>
        <v>0</v>
      </c>
      <c r="J6" s="7"/>
    </row>
    <row r="7" spans="1:10" ht="15" thickBot="1" x14ac:dyDescent="0.4">
      <c r="A7" s="17" t="s">
        <v>14</v>
      </c>
      <c r="B7" s="18">
        <v>0.21</v>
      </c>
      <c r="C7" s="14" t="s">
        <v>15</v>
      </c>
      <c r="D7" s="15">
        <f>ROUND($D$6*B7,2)</f>
        <v>11109</v>
      </c>
      <c r="E7" s="19" t="s">
        <v>14</v>
      </c>
      <c r="F7" s="20">
        <f>B7</f>
        <v>0.21</v>
      </c>
      <c r="G7" s="14" t="s">
        <v>15</v>
      </c>
      <c r="H7" s="15">
        <f>ROUND($H$6*F7,2)</f>
        <v>0</v>
      </c>
    </row>
    <row r="8" spans="1:10" ht="15" thickBot="1" x14ac:dyDescent="0.4">
      <c r="A8" s="43" t="s">
        <v>16</v>
      </c>
      <c r="B8" s="44"/>
      <c r="C8" s="45"/>
      <c r="D8" s="21">
        <f>SUM(D6:D7)</f>
        <v>64009</v>
      </c>
      <c r="E8" s="43" t="s">
        <v>17</v>
      </c>
      <c r="F8" s="44"/>
      <c r="G8" s="45"/>
      <c r="H8" s="21">
        <f>SUM(H6:H7)</f>
        <v>0</v>
      </c>
    </row>
    <row r="9" spans="1:10" ht="15" thickBot="1" x14ac:dyDescent="0.4"/>
    <row r="10" spans="1:10" ht="15" thickBot="1" x14ac:dyDescent="0.4">
      <c r="A10" s="22"/>
      <c r="F10" s="35" t="s">
        <v>18</v>
      </c>
      <c r="G10" s="36"/>
      <c r="H10" s="35" t="s">
        <v>19</v>
      </c>
      <c r="I10" s="36"/>
    </row>
    <row r="11" spans="1:10" x14ac:dyDescent="0.35">
      <c r="A11" s="23" t="s">
        <v>20</v>
      </c>
      <c r="B11" s="23" t="s">
        <v>21</v>
      </c>
      <c r="C11" s="23" t="s">
        <v>0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10" x14ac:dyDescent="0.35">
      <c r="A12" s="25" t="s">
        <v>28</v>
      </c>
      <c r="B12" s="25" t="s">
        <v>33</v>
      </c>
      <c r="C12" s="25" t="s">
        <v>34</v>
      </c>
      <c r="D12" s="25"/>
      <c r="E12" s="26"/>
      <c r="F12" s="26"/>
      <c r="G12" s="27"/>
      <c r="H12" s="28"/>
      <c r="I12" s="29"/>
    </row>
    <row r="13" spans="1:10" x14ac:dyDescent="0.35">
      <c r="A13" s="25" t="s">
        <v>29</v>
      </c>
      <c r="B13" s="25" t="s">
        <v>30</v>
      </c>
      <c r="C13" s="30" t="s">
        <v>31</v>
      </c>
      <c r="D13" s="25"/>
      <c r="E13" s="26"/>
      <c r="F13" s="26"/>
      <c r="G13" s="31"/>
      <c r="H13" s="28"/>
      <c r="I13" s="29"/>
    </row>
    <row r="14" spans="1:10" x14ac:dyDescent="0.35">
      <c r="A14" s="25"/>
      <c r="B14" s="32" t="s">
        <v>32</v>
      </c>
      <c r="C14" s="30" t="s">
        <v>39</v>
      </c>
      <c r="D14" s="33" t="s">
        <v>38</v>
      </c>
      <c r="E14" s="26">
        <v>2</v>
      </c>
      <c r="F14" s="26">
        <v>23000</v>
      </c>
      <c r="G14" s="31">
        <f>ROUND(E14*F14,2)</f>
        <v>46000</v>
      </c>
      <c r="H14" s="2"/>
      <c r="I14" s="29">
        <f t="shared" ref="I14" si="0">ROUND(E14*H14,2)</f>
        <v>0</v>
      </c>
    </row>
    <row r="15" spans="1:10" x14ac:dyDescent="0.35">
      <c r="A15" s="25"/>
      <c r="B15" s="25"/>
      <c r="C15" s="30"/>
      <c r="D15" s="34"/>
      <c r="E15" s="26"/>
      <c r="F15" s="26"/>
      <c r="G15" s="31"/>
      <c r="H15" s="28"/>
      <c r="I15" s="29"/>
    </row>
  </sheetData>
  <sheetProtection algorithmName="SHA-512" hashValue="EYjTz4lI3gw606l6hmXxHCR7lnJF4dWhhvi53lbFEqnsNvJa55TQrXkj2XPwZKDtEz4j2WABNfQnbqxb6UmlOQ==" saltValue="P9WNzWfZ80Zj/MF+fEoCnA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B1B7-70C9-409A-8796-740810A4C544}">
  <dimension ref="A1:B3"/>
  <sheetViews>
    <sheetView workbookViewId="0">
      <selection activeCell="J18" sqref="J18"/>
    </sheetView>
  </sheetViews>
  <sheetFormatPr baseColWidth="10" defaultColWidth="11.453125" defaultRowHeight="14.5" x14ac:dyDescent="0.35"/>
  <cols>
    <col min="2" max="2" width="67.7265625" customWidth="1"/>
  </cols>
  <sheetData>
    <row r="1" spans="1:2" x14ac:dyDescent="0.35">
      <c r="B1" s="3" t="s">
        <v>35</v>
      </c>
    </row>
    <row r="2" spans="1:2" x14ac:dyDescent="0.35">
      <c r="A2" s="4"/>
      <c r="B2" s="3" t="s">
        <v>36</v>
      </c>
    </row>
    <row r="3" spans="1:2" x14ac:dyDescent="0.35">
      <c r="A3" s="5"/>
      <c r="B3" s="3" t="s">
        <v>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PN7YJE6ASU6D-552430979-252</_dlc_DocId>
    <_dlc_DocIdUrl xmlns="4ce6f2a4-3cf8-4435-999d-d4652fe8fa53">
      <Url>https://espacios.metromadrid.es/asi/SerExpl/_layouts/15/DocIdRedir.aspx?ID=PN7YJE6ASU6D-552430979-252</Url>
      <Description>PN7YJE6ASU6D-552430979-252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DDE55C45883644A721146EDCE361A5" ma:contentTypeVersion="2" ma:contentTypeDescription="Crear nuevo documento." ma:contentTypeScope="" ma:versionID="59181e5fff3a9de643e568d385eb9b0a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F00C79-3F71-48C9-80D9-84F1E769326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D45AF1-9909-4BAC-995A-F8C8B0F02D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FD16A1-5BA1-4349-B7E9-6709CDCD583E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ce6f2a4-3cf8-4435-999d-d4652fe8fa53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AD908744-95E3-4C95-BA4D-89456512A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2024-06-24T21:29:48Z</dcterms:created>
  <dcterms:modified xsi:type="dcterms:W3CDTF">2024-11-13T09:15:03Z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0x01010023DDE55C45883644A721146EDCE361A5</vt:lpwstr>
  </property>
  <property fmtid="{D5CDD505-2E9C-101B-9397-08002B2CF9AE}" pid="3" name="_dlc_DocIdItemGuid">
    <vt:lpwstr>1a74aa11-8f40-4aea-94a5-092de9dc15b6</vt:lpwstr>
  </property>
</Properties>
</file>