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A5DBDC3D-E1BA-4E0F-9FC8-E759A21393BB}" xr6:coauthVersionLast="47" xr6:coauthVersionMax="47" xr10:uidLastSave="{00000000-0000-0000-0000-000000000000}"/>
  <bookViews>
    <workbookView xWindow="-120" yWindow="-120" windowWidth="29040" windowHeight="1599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G13" i="1"/>
  <c r="G14" i="1"/>
  <c r="G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<sst xmlns="http://schemas.openxmlformats.org/spreadsheetml/2006/main" count="46" uniqueCount="40">
  <si>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</si>
  <si>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</si>
  <si>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</si>
  <si>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</si>
  <si>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</si>
  <si>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</si>
  <si>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</si>
  <si>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</si>
  <si>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</si>
  <si>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</si>
  <si>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</si>
  <si>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</si>
  <si>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</si>
  <si>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</si>
  <si>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</si>
  <si>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</si>
  <si>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</si>
  <si>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</si>
  <si>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</si>
  <si>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</si>
  <si>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</si>
  <si>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</si>
  <si>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</si>
  <si>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</si>
  <si>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</si>
  <si>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</si>
  <si>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</si>
  <si>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</si>
  <si>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</si>
  <si>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</si>
  <si>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</si>
  <si>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</si>
  <si>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SMS</t>
  </si>
  <si>
    <t>UC01</t>
  </si>
  <si>
    <t>UC02</t>
  </si>
  <si>
    <t>UC03</t>
  </si>
  <si>
    <t>ud</t>
  </si>
  <si>
    <t>SMS Salientes de hasta 160 caracteres</t>
  </si>
  <si>
    <t>SMS MO Entrantes a Metro de Madrid</t>
  </si>
  <si>
    <t>SMS Salientes certificados de hasta 160 caracteres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</si>
</sst>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164" fontId="3" fillId="3" borderId="0" xfId="0" applyNumberFormat="1" applyFont="1" applyFill="1" applyProtection="1">
      <protection locked="0"/>
    </xf>
    <xf numFmtId="4" fontId="0" fillId="4" borderId="0" xfId="0" applyNumberFormat="1" applyFill="1"/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9" fontId="0" fillId="0" borderId="0" xfId="0" applyNumberFormat="1"/>
    <xf numFmtId="1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3" borderId="4" xfId="0" quotePrefix="1" applyNumberFormat="1" applyFont="1" applyFill="1" applyBorder="1" applyProtection="1">
      <protection locked="0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workbookViewId="0">
      <selection activeCell="F23" sqref="F2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44.28515625" bestFit="1" customWidth="1"/>
    <col min="4" max="4" width="18.7109375" customWidth="1"/>
    <col min="5" max="5" width="30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13" t="s">
        <v>0</v>
      </c>
      <c r="H1" s="13" t="s">
        <v>1</v>
      </c>
    </row>
    <row r="2" spans="1:9" ht="15.75" thickBot="1" x14ac:dyDescent="0.3">
      <c r="A2" s="14" t="s">
        <v>2</v>
      </c>
      <c r="B2" s="15"/>
    </row>
    <row r="3" spans="1:9" ht="15" customHeight="1" thickBot="1" x14ac:dyDescent="0.3">
      <c r="A3" s="32" t="s">
        <v>3</v>
      </c>
      <c r="B3" s="33"/>
      <c r="C3" s="34"/>
      <c r="D3" s="16">
        <f>SUM(G:G)</f>
        <v>32513.4</v>
      </c>
      <c r="E3" s="32" t="s">
        <v>4</v>
      </c>
      <c r="F3" s="33"/>
      <c r="G3" s="34"/>
      <c r="H3" s="16">
        <f>SUM(I:I)</f>
        <v>0</v>
      </c>
    </row>
    <row r="4" spans="1:9" ht="15" customHeight="1" thickBot="1" x14ac:dyDescent="0.3">
      <c r="A4" s="17" t="s">
        <v>5</v>
      </c>
      <c r="B4" s="18">
        <v>0.06</v>
      </c>
      <c r="C4" s="19" t="s">
        <v>6</v>
      </c>
      <c r="D4" s="20">
        <f>ROUND($D$3*B4,2)</f>
        <v>1950.8</v>
      </c>
      <c r="E4" s="21" t="s">
        <v>7</v>
      </c>
      <c r="F4" s="41"/>
      <c r="G4" s="19" t="s">
        <v>6</v>
      </c>
      <c r="H4" s="20">
        <f>ROUND($H$3*F4,2)</f>
        <v>0</v>
      </c>
    </row>
    <row r="5" spans="1:9" ht="15.75" thickBot="1" x14ac:dyDescent="0.3">
      <c r="A5" s="17" t="s">
        <v>8</v>
      </c>
      <c r="B5" s="18">
        <v>0.09</v>
      </c>
      <c r="C5" s="19" t="s">
        <v>9</v>
      </c>
      <c r="D5" s="20">
        <f>ROUND($D$3*B5,2)</f>
        <v>2926.21</v>
      </c>
      <c r="E5" s="21" t="s">
        <v>10</v>
      </c>
      <c r="F5" s="41"/>
      <c r="G5" s="19" t="s">
        <v>9</v>
      </c>
      <c r="H5" s="20">
        <f>ROUND($H$3*F5,2)</f>
        <v>0</v>
      </c>
    </row>
    <row r="6" spans="1:9" ht="15.75" thickBot="1" x14ac:dyDescent="0.3">
      <c r="A6" s="35" t="s">
        <v>11</v>
      </c>
      <c r="B6" s="36"/>
      <c r="C6" s="37"/>
      <c r="D6" s="20">
        <f>SUM(D3,D4,D5)</f>
        <v>37390.410000000003</v>
      </c>
      <c r="E6" s="35" t="s">
        <v>12</v>
      </c>
      <c r="F6" s="36"/>
      <c r="G6" s="37"/>
      <c r="H6" s="20">
        <f>SUM(H3,H4,H5)</f>
        <v>0</v>
      </c>
    </row>
    <row r="7" spans="1:9" ht="15.75" thickBot="1" x14ac:dyDescent="0.3">
      <c r="A7" s="22" t="s">
        <v>13</v>
      </c>
      <c r="B7" s="23">
        <v>0.21</v>
      </c>
      <c r="C7" s="19" t="s">
        <v>14</v>
      </c>
      <c r="D7" s="20">
        <f>ROUND($D$6*B7,2)</f>
        <v>7851.99</v>
      </c>
      <c r="E7" s="24" t="s">
        <v>13</v>
      </c>
      <c r="F7" s="25">
        <f>B7</f>
        <v>0.21</v>
      </c>
      <c r="G7" s="19" t="s">
        <v>14</v>
      </c>
      <c r="H7" s="20">
        <f>ROUND($H$6*F7,2)</f>
        <v>0</v>
      </c>
    </row>
    <row r="8" spans="1:9" ht="15.75" thickBot="1" x14ac:dyDescent="0.3">
      <c r="A8" s="38" t="s">
        <v>15</v>
      </c>
      <c r="B8" s="39"/>
      <c r="C8" s="40"/>
      <c r="D8" s="26">
        <f>SUM(D6:D7)</f>
        <v>45242.400000000001</v>
      </c>
      <c r="E8" s="38" t="s">
        <v>16</v>
      </c>
      <c r="F8" s="39"/>
      <c r="G8" s="40"/>
      <c r="H8" s="26">
        <f>SUM(H6:H7)</f>
        <v>0</v>
      </c>
    </row>
    <row r="9" spans="1:9" ht="15.75" thickBot="1" x14ac:dyDescent="0.3"/>
    <row r="10" spans="1:9" ht="15.75" thickBot="1" x14ac:dyDescent="0.3">
      <c r="A10" s="9"/>
      <c r="F10" s="30" t="s">
        <v>17</v>
      </c>
      <c r="G10" s="31"/>
      <c r="H10" s="30" t="s">
        <v>18</v>
      </c>
      <c r="I10" s="31"/>
    </row>
    <row r="11" spans="1:9" x14ac:dyDescent="0.25">
      <c r="A11" s="27" t="s">
        <v>19</v>
      </c>
      <c r="B11" s="27" t="s">
        <v>20</v>
      </c>
      <c r="C11" s="27" t="s">
        <v>21</v>
      </c>
      <c r="D11" s="27" t="s">
        <v>22</v>
      </c>
      <c r="E11" s="28" t="s">
        <v>23</v>
      </c>
      <c r="F11" s="28" t="s">
        <v>24</v>
      </c>
      <c r="G11" s="27" t="s">
        <v>25</v>
      </c>
      <c r="H11" s="27" t="s">
        <v>26</v>
      </c>
      <c r="I11" s="27" t="s">
        <v>27</v>
      </c>
    </row>
    <row r="12" spans="1:9" x14ac:dyDescent="0.25">
      <c r="A12" s="29" t="s">
        <v>28</v>
      </c>
      <c r="B12" s="29"/>
      <c r="C12" s="29" t="s">
        <v>32</v>
      </c>
      <c r="D12" s="8"/>
      <c r="E12" s="11"/>
      <c r="F12" s="11"/>
      <c r="G12" s="5"/>
      <c r="H12" s="11"/>
      <c r="I12" s="11"/>
    </row>
    <row r="13" spans="1:9" x14ac:dyDescent="0.25">
      <c r="A13" s="8"/>
      <c r="B13" s="8" t="s">
        <v>33</v>
      </c>
      <c r="C13" s="9" t="s">
        <v>37</v>
      </c>
      <c r="D13" s="10" t="s">
        <v>36</v>
      </c>
      <c r="E13" s="11">
        <v>954000</v>
      </c>
      <c r="F13" s="12">
        <v>3.2599999999999997E-2</v>
      </c>
      <c r="G13" s="4">
        <f t="shared" ref="G13:G15" si="0">ROUND(E13*F13,2)</f>
        <v>31100.400000000001</v>
      </c>
      <c r="H13" s="3"/>
      <c r="I13" s="7">
        <f t="shared" ref="I13:I15" si="1">ROUND(E13*H13,2)</f>
        <v>0</v>
      </c>
    </row>
    <row r="14" spans="1:9" x14ac:dyDescent="0.25">
      <c r="A14" s="8"/>
      <c r="B14" s="8" t="s">
        <v>34</v>
      </c>
      <c r="C14" s="9" t="s">
        <v>38</v>
      </c>
      <c r="D14" s="10" t="s">
        <v>36</v>
      </c>
      <c r="E14" s="11">
        <v>60000</v>
      </c>
      <c r="F14" s="12">
        <v>0</v>
      </c>
      <c r="G14" s="4">
        <f t="shared" si="0"/>
        <v>0</v>
      </c>
      <c r="H14" s="3"/>
      <c r="I14" s="7">
        <f t="shared" si="1"/>
        <v>0</v>
      </c>
    </row>
    <row r="15" spans="1:9" x14ac:dyDescent="0.25">
      <c r="A15" s="8"/>
      <c r="B15" s="8" t="s">
        <v>35</v>
      </c>
      <c r="C15" s="9" t="s">
        <v>39</v>
      </c>
      <c r="D15" s="10" t="s">
        <v>36</v>
      </c>
      <c r="E15" s="11">
        <v>9000</v>
      </c>
      <c r="F15" s="12">
        <v>0.157</v>
      </c>
      <c r="G15" s="4">
        <f t="shared" si="0"/>
        <v>1413</v>
      </c>
      <c r="H15" s="3"/>
      <c r="I15" s="7">
        <f t="shared" si="1"/>
        <v>0</v>
      </c>
    </row>
  </sheetData>
  <sheetProtection algorithmName="SHA-512" hashValue="dh0LNKgUxK9kAKzw7IPu4pdc2TGU8cQbpd27RZ8oLNSqd1sR+d/PkoaJdk5VG0+Oezx9KfeKBu5fu/g3QbfEpQ==" saltValue="In5kxE8/dLsAXr3fFB9Ac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13">
    <cfRule type="cellIs" dxfId="2" priority="3" operator="greaterThan">
      <formula>$F$13</formula>
    </cfRule>
  </conditionalFormatting>
  <conditionalFormatting sqref="H14">
    <cfRule type="cellIs" dxfId="1" priority="2" operator="greaterThan">
      <formula>$F$14</formula>
    </cfRule>
  </conditionalFormatting>
  <conditionalFormatting sqref="H15">
    <cfRule type="cellIs" dxfId="0" priority="1" operator="greaterThan">
      <formula>$F$15</formula>
    </cfRule>
  </conditionalFormatting>
  <pageMargins left="0.7" right="0.7" top="0.75" bottom="0.75" header="0.3" footer="0.3"/>
  <pageSetup paperSize="9" orientation="portrait" r:id="rId1"/>
  <ignoredErrors>
    <ignoredError sqref="A12 A15 A13" numberStoredAsText="1"/>
    <ignoredError sqref="G15 G13 I13 G14 I14 I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K24" sqref="K24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4"/>
      <c r="B1" s="1" t="s">
        <v>29</v>
      </c>
    </row>
    <row r="2" spans="1:2" ht="15.75" thickBot="1" x14ac:dyDescent="0.3">
      <c r="A2" s="2"/>
      <c r="B2" s="1" t="s">
        <v>30</v>
      </c>
    </row>
    <row r="3" spans="1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2025-01-20T10:20:00Z</dcterms:created>
  <dcterms:modified xsi:type="dcterms:W3CDTF">2025-01-22T08:48:29Z</dcterms:modified>
  <cp:category/>
  <cp:contentStatus/>
</cp:coreProperties>
</file>