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E95AD949-9E93-4296-89AF-73A99A393518}" xr6:coauthVersionLast="47" xr6:coauthVersionMax="47" xr10:uidLastSave="{00000000-0000-0000-0000-000000000000}"/>
  <bookViews>
    <workbookView xWindow="-84" yWindow="-13068" windowWidth="23256" windowHeight="12576" xr2:uid="{F043CD35-4EC0-4E73-B105-4F3FF39130F0}"/>
  </bookViews>
  <sheets>
    <sheet name="CERTO" sheetId="1" r:id="rId1"/>
    <sheet name="Glosario" sheetId="2" r:id="rId2"/>
  </sheets>
  <definedNames>
    <definedName name="_xlnm._FilterDatabase" localSheetId="0" hidden="1">CERTO!$A$11:$I$13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19" i="1"/>
  <c r="G18" i="1"/>
  <c r="G17" i="1"/>
  <c r="G16" i="1"/>
  <c r="I23" i="1"/>
  <c r="I18" i="1"/>
  <c r="I19" i="1"/>
  <c r="I20" i="1"/>
  <c r="I14" i="1"/>
  <c r="I22" i="1"/>
  <c r="I17" i="1"/>
  <c r="I16" i="1"/>
  <c r="I15" i="1"/>
  <c r="G20" i="1" l="1"/>
  <c r="G22" i="1"/>
  <c r="G14" i="1"/>
  <c r="G15" i="1"/>
  <c r="F7" i="1"/>
  <c r="D3" i="1" l="1"/>
  <c r="D4" i="1" s="1"/>
  <c r="H3" i="1"/>
  <c r="H5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<sst xmlns="http://schemas.openxmlformats.org/spreadsheetml/2006/main" count="65" uniqueCount="53">
  <si>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</si>
  <si>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</si>
  <si>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</si>
  <si>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</si>
  <si>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</si>
  <si>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</si>
  <si>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</si>
  <si>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</si>
  <si>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</si>
  <si>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</si>
  <si>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</si>
  <si>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</si>
  <si>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</si>
  <si>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</si>
  <si>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</si>
  <si>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</si>
  <si>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</si>
  <si>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</si>
  <si>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</si>
  <si>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</si>
  <si>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</si>
  <si>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</si>
  <si>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</si>
  <si>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</si>
  <si>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</si>
  <si>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</si>
  <si>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</si>
  <si>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</si>
  <si>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</si>
  <si>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</si>
  <si>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</si>
  <si>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</si>
  <si>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</si>
  <si>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01</t>
  </si>
  <si>
    <t>01.01</t>
  </si>
  <si>
    <t>1.2</t>
  </si>
  <si>
    <t>02</t>
  </si>
  <si>
    <t>02.01</t>
  </si>
  <si>
    <t>CAP 04 - MANO DE OBRA</t>
  </si>
  <si>
    <t>Ud</t>
  </si>
  <si>
    <t>HORA</t>
  </si>
  <si>
    <t>Para todas las marcas y referencias que  figuran en el listado, se entenderá que se oferta la  que figura en la lista o una equivalente, pero en el caso de ofertarse una marca o referencia equivalente debe especificarse la misma y Metro validará, si la calidad de cada artículo ofertado es efectivamente equivalente a la del artículo listado, pudiendo en caso contrario desestimarse la oferta.</t>
  </si>
  <si>
    <t>IMPLANTACIÓN TAXONOMIA ALIMENTACIÓN CPDs</t>
  </si>
  <si>
    <t>HORA DE DESARROLLO DE SOFTWARE ADICIONAL</t>
  </si>
  <si>
    <t>IMPLEMENTACIÓN TAXONOMIA CUADRO DE MANIOBRA</t>
  </si>
  <si>
    <t>IMPLEMENTACION TAXONOMIA SAI DE CPD</t>
  </si>
  <si>
    <t>IMPLEMENTACIÓN TAXONOMIA CUADRO DE DISTRIBUCIÓN</t>
  </si>
  <si>
    <t>DESARROLLOS GENERALES</t>
  </si>
  <si>
    <t xml:space="preserve">CAP 01 - DESARROLLO SOFTWARE </t>
  </si>
  <si>
    <t>HORA DE DESARROLLO DE SOFTWARE ESPECIFICO DE CPG-GLOBAL</t>
  </si>
  <si>
    <t>CONDICIONES ESPECIALES DE ALARMA Y REPRESENTACIÓN CONDICIONADA EN PANTALLAS</t>
  </si>
  <si>
    <t>SOFTWARE DE ELABORACIÓN DE INFORMES</t>
  </si>
  <si>
    <t>FORMACIÓN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</si>
</sst>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0" fillId="8" borderId="2" xfId="0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4" fontId="0" fillId="0" borderId="0" xfId="0" applyNumberFormat="1" applyProtection="1"/>
    <xf numFmtId="164" fontId="0" fillId="0" borderId="0" xfId="0" applyNumberFormat="1" applyProtection="1"/>
    <xf numFmtId="4" fontId="3" fillId="4" borderId="0" xfId="0" applyNumberFormat="1" applyFont="1" applyFill="1" applyProtection="1"/>
    <xf numFmtId="4" fontId="3" fillId="0" borderId="0" xfId="0" applyNumberFormat="1" applyFont="1" applyProtection="1"/>
    <xf numFmtId="49" fontId="3" fillId="7" borderId="0" xfId="0" applyNumberFormat="1" applyFont="1" applyFill="1" applyAlignment="1" applyProtection="1">
      <alignment vertical="center"/>
    </xf>
    <xf numFmtId="0" fontId="6" fillId="0" borderId="0" xfId="0" applyFont="1" applyProtection="1"/>
    <xf numFmtId="49" fontId="3" fillId="0" borderId="0" xfId="0" applyNumberFormat="1" applyFont="1" applyAlignment="1" applyProtection="1">
      <alignment horizontal="center"/>
    </xf>
    <xf numFmtId="1" fontId="3" fillId="7" borderId="0" xfId="0" applyNumberFormat="1" applyFont="1" applyFill="1" applyAlignment="1" applyProtection="1">
      <alignment horizontal="center" vertical="center"/>
    </xf>
    <xf numFmtId="4" fontId="0" fillId="4" borderId="0" xfId="0" applyNumberFormat="1" applyFill="1" applyProtection="1"/>
    <xf numFmtId="49" fontId="4" fillId="0" borderId="0" xfId="0" applyNumberFormat="1" applyFont="1" applyProtection="1"/>
    <xf numFmtId="49" fontId="3" fillId="0" borderId="0" xfId="0" applyNumberFormat="1" applyFont="1" applyProtection="1"/>
    <xf numFmtId="49" fontId="5" fillId="6" borderId="0" xfId="0" applyNumberFormat="1" applyFont="1" applyFill="1" applyAlignment="1" applyProtection="1">
      <alignment vertical="center" wrapText="1"/>
    </xf>
    <xf numFmtId="4" fontId="3" fillId="0" borderId="0" xfId="0" applyNumberFormat="1" applyFont="1" applyAlignment="1" applyProtection="1">
      <alignment horizontal="center"/>
    </xf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" fontId="3" fillId="5" borderId="2" xfId="0" applyNumberFormat="1" applyFont="1" applyFill="1" applyBorder="1" applyAlignment="1" applyProtection="1">
      <alignment horizontal="center"/>
    </xf>
    <xf numFmtId="4" fontId="3" fillId="5" borderId="2" xfId="0" applyNumberFormat="1" applyFont="1" applyFill="1" applyBorder="1" applyProtection="1"/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Alignment="1" applyProtection="1">
      <alignment horizontal="center"/>
    </xf>
    <xf numFmtId="4" fontId="4" fillId="5" borderId="2" xfId="0" applyNumberFormat="1" applyFont="1" applyFill="1" applyBorder="1" applyProtection="1"/>
    <xf numFmtId="9" fontId="3" fillId="0" borderId="0" xfId="0" quotePrefix="1" applyNumberFormat="1" applyFont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0" fontId="2" fillId="2" borderId="0" xfId="0" applyFont="1" applyFill="1" applyAlignment="1" applyProtection="1">
      <alignment horizontal="center"/>
    </xf>
    <xf numFmtId="4" fontId="2" fillId="2" borderId="0" xfId="0" applyNumberFormat="1" applyFont="1" applyFill="1" applyProtection="1"/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4" fontId="2" fillId="0" borderId="0" xfId="0" applyNumberFormat="1" applyFont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" fontId="4" fillId="4" borderId="1" xfId="0" applyNumberFormat="1" applyFont="1" applyFill="1" applyBorder="1" applyProtection="1"/>
    <xf numFmtId="0" fontId="2" fillId="2" borderId="0" xfId="0" applyFont="1" applyFill="1" applyAlignment="1" applyProtection="1">
      <alignment horizontal="center" vertical="top"/>
    </xf>
    <xf numFmtId="0" fontId="2" fillId="2" borderId="0" xfId="0" applyFont="1" applyFill="1" applyAlignment="1" applyProtection="1">
      <alignment horizontal="left" vertical="top"/>
    </xf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Alignment="1" applyProtection="1">
      <alignment horizontal="center"/>
    </xf>
    <xf numFmtId="4" fontId="3" fillId="5" borderId="3" xfId="0" applyNumberFormat="1" applyFont="1" applyFill="1" applyBorder="1" applyProtection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A3F0E176-10EB-492C-93A0-150A15D0FC3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23"/>
  <sheetViews>
    <sheetView showGridLines="0" tabSelected="1" zoomScale="85" zoomScaleNormal="85" workbookViewId="0">
      <selection activeCell="D17" sqref="D17"/>
    </sheetView>
  </sheetViews>
  <sheetFormatPr baseColWidth="10" defaultColWidth="11.44140625" defaultRowHeight="14.4" x14ac:dyDescent="0.3"/>
  <cols>
    <col min="1" max="1" width="28.33203125" style="8" customWidth="1"/>
    <col min="2" max="2" width="12.109375" style="8" bestFit="1" customWidth="1"/>
    <col min="3" max="3" width="72.44140625" style="8" customWidth="1"/>
    <col min="4" max="4" width="16.6640625" style="9" customWidth="1"/>
    <col min="5" max="5" width="27.6640625" style="10" customWidth="1"/>
    <col min="6" max="6" width="18" style="10" bestFit="1" customWidth="1"/>
    <col min="7" max="7" width="22.5546875" style="11" customWidth="1"/>
    <col min="8" max="8" width="19.6640625" style="8" bestFit="1" customWidth="1"/>
    <col min="9" max="9" width="18.6640625" style="10" customWidth="1"/>
    <col min="10" max="10" width="13.88671875" style="8" bestFit="1" customWidth="1"/>
    <col min="11" max="11" width="15.109375" style="8" bestFit="1" customWidth="1"/>
    <col min="12" max="16384" width="11.44140625" style="8"/>
  </cols>
  <sheetData>
    <row r="1" spans="1:11" ht="15" thickBot="1" x14ac:dyDescent="0.35">
      <c r="D1" s="51" t="s">
        <v>0</v>
      </c>
      <c r="H1" s="52" t="s">
        <v>1</v>
      </c>
    </row>
    <row r="2" spans="1:11" ht="15" thickBot="1" x14ac:dyDescent="0.35">
      <c r="A2" s="53" t="s">
        <v>2</v>
      </c>
      <c r="B2" s="54">
        <v>1</v>
      </c>
    </row>
    <row r="3" spans="1:11" ht="15" thickBot="1" x14ac:dyDescent="0.35">
      <c r="A3" s="55" t="s">
        <v>3</v>
      </c>
      <c r="B3" s="56"/>
      <c r="C3" s="57"/>
      <c r="D3" s="58">
        <f>SUM(G:G)</f>
        <v>109130.43000000001</v>
      </c>
      <c r="E3" s="55" t="s">
        <v>4</v>
      </c>
      <c r="F3" s="56"/>
      <c r="G3" s="57"/>
      <c r="H3" s="59">
        <f>SUM(I:I)</f>
        <v>0</v>
      </c>
    </row>
    <row r="4" spans="1:11" ht="15" thickBot="1" x14ac:dyDescent="0.35">
      <c r="A4" s="48" t="s">
        <v>5</v>
      </c>
      <c r="B4" s="49">
        <v>0.09</v>
      </c>
      <c r="C4" s="30" t="s">
        <v>6</v>
      </c>
      <c r="D4" s="26">
        <f>ROUND($D$3*B4,2)</f>
        <v>9821.74</v>
      </c>
      <c r="E4" s="50" t="s">
        <v>7</v>
      </c>
      <c r="F4" s="6"/>
      <c r="G4" s="30" t="s">
        <v>6</v>
      </c>
      <c r="H4" s="27">
        <f>ROUND($H$3*F4,2)</f>
        <v>0</v>
      </c>
    </row>
    <row r="5" spans="1:11" ht="15" thickBot="1" x14ac:dyDescent="0.35">
      <c r="A5" s="48" t="s">
        <v>8</v>
      </c>
      <c r="B5" s="49">
        <v>0.06</v>
      </c>
      <c r="C5" s="30" t="s">
        <v>9</v>
      </c>
      <c r="D5" s="26">
        <f>ROUND($D$3*B5,2)</f>
        <v>6547.83</v>
      </c>
      <c r="E5" s="50" t="s">
        <v>10</v>
      </c>
      <c r="F5" s="6"/>
      <c r="G5" s="30" t="s">
        <v>9</v>
      </c>
      <c r="H5" s="27">
        <f>ROUND($H$3*F5,2)</f>
        <v>0</v>
      </c>
    </row>
    <row r="6" spans="1:11" ht="15" thickBot="1" x14ac:dyDescent="0.35">
      <c r="A6" s="23" t="s">
        <v>11</v>
      </c>
      <c r="B6" s="24"/>
      <c r="C6" s="25"/>
      <c r="D6" s="26">
        <f>SUM(D3,D4,D5)</f>
        <v>125500.00000000001</v>
      </c>
      <c r="E6" s="23" t="s">
        <v>12</v>
      </c>
      <c r="F6" s="24"/>
      <c r="G6" s="25"/>
      <c r="H6" s="27">
        <f>SUM(H3,H4,H5)</f>
        <v>0</v>
      </c>
    </row>
    <row r="7" spans="1:11" ht="15" thickBot="1" x14ac:dyDescent="0.35">
      <c r="A7" s="28" t="s">
        <v>13</v>
      </c>
      <c r="B7" s="29">
        <v>0.21</v>
      </c>
      <c r="C7" s="30" t="s">
        <v>14</v>
      </c>
      <c r="D7" s="26">
        <f>ROUND($D$6*B7,2)</f>
        <v>26355</v>
      </c>
      <c r="E7" s="31" t="s">
        <v>13</v>
      </c>
      <c r="F7" s="32">
        <f>B7</f>
        <v>0.21</v>
      </c>
      <c r="G7" s="30" t="s">
        <v>14</v>
      </c>
      <c r="H7" s="27">
        <f>ROUND($H$6*F7,2)</f>
        <v>0</v>
      </c>
    </row>
    <row r="8" spans="1:11" ht="15" thickBot="1" x14ac:dyDescent="0.35">
      <c r="A8" s="33" t="s">
        <v>15</v>
      </c>
      <c r="B8" s="34"/>
      <c r="C8" s="35"/>
      <c r="D8" s="36">
        <f>SUM(D6:D7)</f>
        <v>151855</v>
      </c>
      <c r="E8" s="33" t="s">
        <v>16</v>
      </c>
      <c r="F8" s="34"/>
      <c r="G8" s="35"/>
      <c r="H8" s="37">
        <f>SUM(H6:H7)</f>
        <v>0</v>
      </c>
    </row>
    <row r="9" spans="1:11" ht="15" thickBot="1" x14ac:dyDescent="0.35">
      <c r="A9" s="19"/>
      <c r="B9" s="38"/>
    </row>
    <row r="10" spans="1:11" ht="15" thickBot="1" x14ac:dyDescent="0.35">
      <c r="A10" s="39"/>
      <c r="F10" s="40" t="s">
        <v>17</v>
      </c>
      <c r="G10" s="41"/>
      <c r="H10" s="40" t="s">
        <v>18</v>
      </c>
      <c r="I10" s="41"/>
    </row>
    <row r="11" spans="1:11" x14ac:dyDescent="0.3">
      <c r="A11" s="42" t="s">
        <v>19</v>
      </c>
      <c r="B11" s="42" t="s">
        <v>20</v>
      </c>
      <c r="C11" s="42" t="s">
        <v>21</v>
      </c>
      <c r="D11" s="43" t="s">
        <v>22</v>
      </c>
      <c r="E11" s="44" t="s">
        <v>23</v>
      </c>
      <c r="F11" s="44" t="s">
        <v>24</v>
      </c>
      <c r="G11" s="42" t="s">
        <v>25</v>
      </c>
      <c r="H11" s="42" t="s">
        <v>26</v>
      </c>
      <c r="I11" s="42" t="s">
        <v>27</v>
      </c>
    </row>
    <row r="12" spans="1:11" x14ac:dyDescent="0.3">
      <c r="A12" s="20" t="s">
        <v>28</v>
      </c>
      <c r="B12" s="20">
        <v>0</v>
      </c>
      <c r="C12" s="45" t="s">
        <v>42</v>
      </c>
      <c r="D12" s="46"/>
      <c r="E12" s="47"/>
      <c r="F12" s="47"/>
      <c r="G12" s="45"/>
      <c r="H12" s="45"/>
      <c r="I12" s="45"/>
    </row>
    <row r="13" spans="1:11" x14ac:dyDescent="0.3">
      <c r="A13" s="19" t="s">
        <v>29</v>
      </c>
      <c r="B13" s="20" t="s">
        <v>33</v>
      </c>
      <c r="C13" s="21" t="s">
        <v>48</v>
      </c>
      <c r="D13" s="16"/>
      <c r="E13" s="22"/>
      <c r="F13" s="13"/>
      <c r="H13" s="13"/>
      <c r="I13" s="13"/>
    </row>
    <row r="14" spans="1:11" x14ac:dyDescent="0.3">
      <c r="B14" s="14" t="s">
        <v>34</v>
      </c>
      <c r="C14" s="15" t="s">
        <v>44</v>
      </c>
      <c r="D14" s="16" t="s">
        <v>39</v>
      </c>
      <c r="E14" s="17">
        <v>1</v>
      </c>
      <c r="F14" s="13">
        <v>21739.25</v>
      </c>
      <c r="G14" s="18">
        <f>ROUND(E14*F14,2)</f>
        <v>21739.25</v>
      </c>
      <c r="H14" s="7"/>
      <c r="I14" s="12">
        <f t="shared" ref="I14" si="0">ROUND(E14*H14,2)</f>
        <v>0</v>
      </c>
      <c r="K14" s="13"/>
    </row>
    <row r="15" spans="1:11" x14ac:dyDescent="0.3">
      <c r="B15" s="14"/>
      <c r="C15" s="15" t="s">
        <v>45</v>
      </c>
      <c r="D15" s="16" t="s">
        <v>39</v>
      </c>
      <c r="E15" s="17">
        <v>1</v>
      </c>
      <c r="F15" s="13">
        <v>10434.799999999999</v>
      </c>
      <c r="G15" s="18">
        <f>ROUND(E15*F15,2)</f>
        <v>10434.799999999999</v>
      </c>
      <c r="H15" s="7"/>
      <c r="I15" s="12">
        <f t="shared" ref="I15:I20" si="1">ROUND(E15*H15,2)</f>
        <v>0</v>
      </c>
      <c r="K15" s="13"/>
    </row>
    <row r="16" spans="1:11" x14ac:dyDescent="0.3">
      <c r="B16" s="14"/>
      <c r="C16" s="15" t="s">
        <v>46</v>
      </c>
      <c r="D16" s="16" t="s">
        <v>39</v>
      </c>
      <c r="E16" s="17">
        <v>1</v>
      </c>
      <c r="F16" s="13">
        <v>13913.25</v>
      </c>
      <c r="G16" s="18">
        <f t="shared" ref="G16:G22" si="2">ROUND(E16*F16,2)</f>
        <v>13913.25</v>
      </c>
      <c r="H16" s="7"/>
      <c r="I16" s="12">
        <f t="shared" si="1"/>
        <v>0</v>
      </c>
      <c r="K16" s="13"/>
    </row>
    <row r="17" spans="1:11" x14ac:dyDescent="0.3">
      <c r="B17" s="14"/>
      <c r="C17" s="15" t="s">
        <v>47</v>
      </c>
      <c r="D17" s="16" t="s">
        <v>39</v>
      </c>
      <c r="E17" s="17">
        <v>1</v>
      </c>
      <c r="F17" s="13">
        <v>8695.65</v>
      </c>
      <c r="G17" s="18">
        <f t="shared" si="2"/>
        <v>8695.65</v>
      </c>
      <c r="H17" s="7"/>
      <c r="I17" s="12">
        <f t="shared" si="1"/>
        <v>0</v>
      </c>
      <c r="K17" s="13"/>
    </row>
    <row r="18" spans="1:11" x14ac:dyDescent="0.3">
      <c r="B18" s="14"/>
      <c r="C18" s="15" t="s">
        <v>50</v>
      </c>
      <c r="D18" s="16" t="s">
        <v>39</v>
      </c>
      <c r="E18" s="17">
        <v>1</v>
      </c>
      <c r="F18" s="13">
        <v>6521.75</v>
      </c>
      <c r="G18" s="18">
        <f t="shared" si="2"/>
        <v>6521.75</v>
      </c>
      <c r="H18" s="7"/>
      <c r="I18" s="12">
        <f t="shared" si="1"/>
        <v>0</v>
      </c>
      <c r="K18" s="13"/>
    </row>
    <row r="19" spans="1:11" x14ac:dyDescent="0.3">
      <c r="B19" s="14"/>
      <c r="C19" s="15" t="s">
        <v>51</v>
      </c>
      <c r="D19" s="16" t="s">
        <v>39</v>
      </c>
      <c r="E19" s="17">
        <v>1</v>
      </c>
      <c r="F19" s="13">
        <v>8695.7000000000007</v>
      </c>
      <c r="G19" s="18">
        <f t="shared" si="2"/>
        <v>8695.7000000000007</v>
      </c>
      <c r="H19" s="7"/>
      <c r="I19" s="12">
        <f t="shared" si="1"/>
        <v>0</v>
      </c>
      <c r="K19" s="13"/>
    </row>
    <row r="20" spans="1:11" x14ac:dyDescent="0.3">
      <c r="B20" s="14"/>
      <c r="C20" s="15" t="s">
        <v>52</v>
      </c>
      <c r="D20" s="16" t="s">
        <v>39</v>
      </c>
      <c r="E20" s="17">
        <v>1</v>
      </c>
      <c r="F20" s="13">
        <v>5218.03</v>
      </c>
      <c r="G20" s="18">
        <f t="shared" si="2"/>
        <v>5218.03</v>
      </c>
      <c r="H20" s="7"/>
      <c r="I20" s="12">
        <f t="shared" si="1"/>
        <v>0</v>
      </c>
      <c r="K20" s="13"/>
    </row>
    <row r="21" spans="1:11" x14ac:dyDescent="0.3">
      <c r="A21" s="19" t="s">
        <v>35</v>
      </c>
      <c r="B21" s="20" t="s">
        <v>36</v>
      </c>
      <c r="C21" s="21" t="s">
        <v>38</v>
      </c>
      <c r="D21" s="16"/>
      <c r="E21" s="22"/>
      <c r="F21" s="13"/>
      <c r="H21" s="13"/>
      <c r="I21" s="13"/>
      <c r="K21" s="13"/>
    </row>
    <row r="22" spans="1:11" x14ac:dyDescent="0.3">
      <c r="B22" s="14" t="s">
        <v>37</v>
      </c>
      <c r="C22" s="15" t="s">
        <v>49</v>
      </c>
      <c r="D22" s="16" t="s">
        <v>40</v>
      </c>
      <c r="E22" s="17">
        <v>400</v>
      </c>
      <c r="F22" s="13">
        <v>56.52</v>
      </c>
      <c r="G22" s="18">
        <f t="shared" si="2"/>
        <v>22608</v>
      </c>
      <c r="H22" s="7"/>
      <c r="I22" s="12">
        <f t="shared" ref="I22" si="3">ROUND(E22*H22,2)</f>
        <v>0</v>
      </c>
      <c r="K22" s="13"/>
    </row>
    <row r="23" spans="1:11" x14ac:dyDescent="0.3">
      <c r="B23" s="14" t="s">
        <v>37</v>
      </c>
      <c r="C23" s="15" t="s">
        <v>43</v>
      </c>
      <c r="D23" s="16" t="s">
        <v>40</v>
      </c>
      <c r="E23" s="17">
        <v>200</v>
      </c>
      <c r="F23" s="13">
        <v>56.52</v>
      </c>
      <c r="G23" s="18">
        <f t="shared" ref="G23" si="4">ROUND(E23*F23,2)</f>
        <v>11304</v>
      </c>
      <c r="H23" s="7"/>
      <c r="I23" s="12">
        <f t="shared" ref="I23" si="5">ROUND(E23*H23,2)</f>
        <v>0</v>
      </c>
      <c r="K23" s="13"/>
    </row>
  </sheetData>
  <sheetProtection algorithmName="SHA-512" hashValue="JVbWhjcVwokw0WXbMQWU5ZSu0+axMcQB9VpLRAxYpmCBRNmmH1Ho62UVZPzQN+RtRo5lYOBIZv5K6DFsJPJOJA==" saltValue="PUun92kFghPMZMKRG89Wr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C5"/>
  <sheetViews>
    <sheetView workbookViewId="0">
      <selection activeCell="B11" sqref="B11"/>
    </sheetView>
  </sheetViews>
  <sheetFormatPr baseColWidth="10" defaultColWidth="11.44140625" defaultRowHeight="14.4" x14ac:dyDescent="0.3"/>
  <cols>
    <col min="2" max="2" width="67.6640625" customWidth="1"/>
  </cols>
  <sheetData>
    <row r="1" spans="2:3" ht="15" thickBot="1" x14ac:dyDescent="0.35">
      <c r="B1" s="1" t="s">
        <v>30</v>
      </c>
    </row>
    <row r="2" spans="2:3" ht="15" thickBot="1" x14ac:dyDescent="0.35">
      <c r="B2" s="4" t="s">
        <v>31</v>
      </c>
      <c r="C2" s="2"/>
    </row>
    <row r="3" spans="2:3" ht="15" thickBot="1" x14ac:dyDescent="0.35">
      <c r="B3" s="5" t="s">
        <v>32</v>
      </c>
    </row>
    <row r="4" spans="2:3" ht="15" thickBot="1" x14ac:dyDescent="0.35"/>
    <row r="5" spans="2:3" ht="72.599999999999994" thickBot="1" x14ac:dyDescent="0.35">
      <c r="B5" s="3" t="s">
        <v>41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2024-06-26T10:55:04Z</dcterms:created>
  <dcterms:modified xsi:type="dcterms:W3CDTF">2024-10-08T07:29:11Z</dcterms:modified>
  <cp:category/>
  <cp:contentStatus/>
</cp:coreProperties>
</file>