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723\Desktop\prueba borrar\retirada cable radiante L07\Definitivo\"/>
    </mc:Choice>
  </mc:AlternateContent>
  <xr:revisionPtr revIDLastSave="0" documentId="8_{958931FE-2221-4BF5-B908-9A4681B34847}" xr6:coauthVersionLast="36" xr6:coauthVersionMax="36" xr10:uidLastSave="{00000000-0000-0000-0000-000000000000}"/>
  <bookViews>
    <workbookView xWindow="0" yWindow="0" windowWidth="23040" windowHeight="906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G14" i="1" l="1"/>
  <c r="I21" i="1" l="1"/>
  <c r="I17" i="1"/>
  <c r="G21" i="1"/>
  <c r="G17" i="1"/>
  <c r="I15" i="1"/>
  <c r="I16" i="1"/>
  <c r="I18" i="1"/>
  <c r="I19" i="1"/>
  <c r="I20" i="1"/>
  <c r="I22" i="1"/>
  <c r="I23" i="1"/>
  <c r="G15" i="1"/>
  <c r="G16" i="1"/>
  <c r="G18" i="1"/>
  <c r="G19" i="1"/>
  <c r="G20" i="1"/>
  <c r="G22" i="1"/>
  <c r="G23" i="1"/>
  <c r="F7" i="1"/>
  <c r="H3" i="1" l="1"/>
  <c r="H4" i="1" s="1"/>
  <c r="D3" i="1"/>
  <c r="D4" i="1" s="1"/>
  <c r="H5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<sst xmlns="http://schemas.openxmlformats.org/spreadsheetml/2006/main" count="69" uniqueCount="56">
  <si>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</si>
  <si>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</si>
  <si>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</si>
  <si>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</si>
  <si>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</si>
  <si>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</si>
  <si>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</si>
  <si>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</si>
  <si>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</si>
  <si>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</si>
  <si>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</si>
  <si>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</si>
  <si>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</si>
  <si>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</si>
  <si>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</si>
  <si>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</si>
  <si>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</si>
  <si>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</si>
  <si>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</si>
  <si>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</si>
  <si>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</si>
  <si>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</si>
  <si>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</si>
  <si>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</si>
  <si>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</si>
  <si>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</si>
  <si>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</si>
  <si>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</si>
  <si>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</si>
  <si>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</si>
  <si>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</si>
  <si>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</si>
  <si>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</si>
  <si>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SERVICIOS DE RETIRADA DE CABLE RADIANTE</t>
  </si>
  <si>
    <t>LÍNEA 7  LAS MUSAS - GREGORIO MARAÑÓN</t>
  </si>
  <si>
    <t>ml</t>
  </si>
  <si>
    <t>P10</t>
  </si>
  <si>
    <t xml:space="preserve">Desmontaje de cable radiante 5/8" Las Musas - S. Blas </t>
  </si>
  <si>
    <t>Desmontaje de cable radiante 5/8" S. Blas - Simancas</t>
  </si>
  <si>
    <t xml:space="preserve">Desmontaje de cable radiante 5/8"  Simancas - G. Noblejas  </t>
  </si>
  <si>
    <t xml:space="preserve">Desmontaje de cable radiante 5/8"  G. Noblejas - Ascao </t>
  </si>
  <si>
    <t xml:space="preserve">Desmontaje de cable radiante 5/8"  Ascao - P. Nuevo </t>
  </si>
  <si>
    <t xml:space="preserve">Desmontaje de cable radiante 5/8"  P.Nuevo - B.Concepción </t>
  </si>
  <si>
    <t xml:space="preserve">Desmontaje de cable radiante 5/8"  B.Concepción - P.Avenidas </t>
  </si>
  <si>
    <t xml:space="preserve">Desmontaje de cable radiante 5/8"  P.Avenidas - Cartagena </t>
  </si>
  <si>
    <t xml:space="preserve">Desmontaje de cable radiante 5/8"  Cartagena - Avda América </t>
  </si>
  <si>
    <t>Desmontaje de cable radiante 5/8" Avda. América - G. Marañón</t>
  </si>
  <si>
    <t>P01</t>
  </si>
  <si>
    <t>P03</t>
  </si>
  <si>
    <t>P02</t>
  </si>
  <si>
    <t>P04</t>
  </si>
  <si>
    <t>P05</t>
  </si>
  <si>
    <t>P06</t>
  </si>
  <si>
    <t>P07</t>
  </si>
  <si>
    <t>P08</t>
  </si>
  <si>
    <t>P09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</si>
</sst>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4" fontId="3" fillId="0" borderId="0" xfId="0" applyNumberFormat="1" applyFont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0" fontId="0" fillId="0" borderId="0" xfId="0" applyProtection="1">
      <protection locked="0"/>
    </xf>
    <xf numFmtId="4" fontId="3" fillId="3" borderId="0" xfId="0" applyNumberFormat="1" applyFont="1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4" fontId="0" fillId="0" borderId="0" xfId="0" applyNumberFormat="1" applyProtection="1">
      <protection locked="0"/>
    </xf>
    <xf numFmtId="0" fontId="0" fillId="3" borderId="0" xfId="0" applyFill="1"/>
    <xf numFmtId="0" fontId="0" fillId="4" borderId="0" xfId="0" applyFill="1"/>
    <xf numFmtId="4" fontId="3" fillId="4" borderId="0" xfId="0" applyNumberFormat="1" applyFont="1" applyFill="1" applyAlignment="1" applyProtection="1">
      <alignment vertical="top"/>
    </xf>
    <xf numFmtId="49" fontId="3" fillId="0" borderId="0" xfId="0" applyNumberFormat="1" applyFont="1" applyProtection="1"/>
    <xf numFmtId="4" fontId="3" fillId="0" borderId="0" xfId="0" applyNumberFormat="1" applyFont="1" applyProtection="1"/>
    <xf numFmtId="4" fontId="0" fillId="0" borderId="0" xfId="0" applyNumberFormat="1" applyFill="1" applyProtection="1"/>
    <xf numFmtId="4" fontId="3" fillId="0" borderId="0" xfId="0" applyNumberFormat="1" applyFont="1" applyFill="1" applyProtection="1"/>
    <xf numFmtId="4" fontId="4" fillId="5" borderId="2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164" fontId="0" fillId="0" borderId="0" xfId="0" applyNumberFormat="1" applyProtection="1"/>
    <xf numFmtId="49" fontId="0" fillId="0" borderId="0" xfId="0" applyNumberFormat="1" applyProtection="1"/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Alignment="1" applyProtection="1">
      <alignment vertical="top"/>
    </xf>
    <xf numFmtId="49" fontId="5" fillId="0" borderId="0" xfId="0" applyNumberFormat="1" applyFont="1" applyAlignment="1" applyProtection="1">
      <alignment horizontal="justify" vertical="top"/>
    </xf>
    <xf numFmtId="1" fontId="3" fillId="0" borderId="0" xfId="0" applyNumberFormat="1" applyFont="1" applyAlignment="1" applyProtection="1">
      <alignment vertical="top"/>
    </xf>
    <xf numFmtId="4" fontId="3" fillId="0" borderId="0" xfId="0" applyNumberFormat="1" applyFont="1" applyAlignment="1" applyProtection="1">
      <alignment vertical="top"/>
    </xf>
    <xf numFmtId="4" fontId="0" fillId="4" borderId="0" xfId="0" applyNumberFormat="1" applyFill="1" applyAlignment="1" applyProtection="1">
      <alignment vertical="top"/>
    </xf>
    <xf numFmtId="0" fontId="5" fillId="0" borderId="0" xfId="0" applyFont="1" applyAlignment="1" applyProtection="1">
      <alignment horizontal="justify" vertical="top"/>
    </xf>
    <xf numFmtId="3" fontId="3" fillId="0" borderId="3" xfId="0" applyNumberFormat="1" applyFont="1" applyBorder="1" applyProtection="1"/>
    <xf numFmtId="10" fontId="3" fillId="0" borderId="4" xfId="0" quotePrefix="1" applyNumberFormat="1" applyFont="1" applyBorder="1" applyProtection="1"/>
    <xf numFmtId="9" fontId="3" fillId="0" borderId="4" xfId="0" quotePrefix="1" applyNumberFormat="1" applyFont="1" applyBorder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B4" sqref="B4"/>
    </sheetView>
  </sheetViews>
  <sheetFormatPr baseColWidth="10" defaultColWidth="11.44140625" defaultRowHeight="14.4" x14ac:dyDescent="0.3"/>
  <cols>
    <col min="1" max="1" width="28.21875" customWidth="1"/>
    <col min="2" max="2" width="12.21875" bestFit="1" customWidth="1"/>
    <col min="3" max="3" width="33.21875" customWidth="1"/>
    <col min="4" max="4" width="18.77734375" customWidth="1"/>
    <col min="5" max="5" width="29.21875" style="6" bestFit="1" customWidth="1"/>
    <col min="6" max="6" width="18" style="6" bestFit="1" customWidth="1"/>
    <col min="7" max="7" width="22.5546875" style="7" customWidth="1"/>
    <col min="8" max="8" width="19.77734375" bestFit="1" customWidth="1"/>
    <col min="9" max="9" width="18.77734375" style="6" customWidth="1"/>
    <col min="10" max="10" width="13.77734375" bestFit="1" customWidth="1"/>
    <col min="11" max="11" width="15.21875" bestFit="1" customWidth="1"/>
  </cols>
  <sheetData>
    <row r="1" spans="1:9" ht="15" thickBot="1" x14ac:dyDescent="0.35">
      <c r="D1" s="5" t="s">
        <v>0</v>
      </c>
      <c r="H1" s="5" t="s">
        <v>1</v>
      </c>
    </row>
    <row r="2" spans="1:9" ht="15" thickBot="1" x14ac:dyDescent="0.35">
      <c r="A2" s="8" t="s">
        <v>2</v>
      </c>
      <c r="B2" s="43">
        <v>1</v>
      </c>
    </row>
    <row r="3" spans="1:9" ht="15" customHeight="1" thickBot="1" x14ac:dyDescent="0.35">
      <c r="A3" s="50" t="s">
        <v>3</v>
      </c>
      <c r="B3" s="51"/>
      <c r="C3" s="52"/>
      <c r="D3" s="9">
        <f>SUM(G:G)</f>
        <v>32926.5</v>
      </c>
      <c r="E3" s="50" t="s">
        <v>4</v>
      </c>
      <c r="F3" s="51"/>
      <c r="G3" s="52"/>
      <c r="H3" s="9">
        <f>SUM(I:I)</f>
        <v>0</v>
      </c>
    </row>
    <row r="4" spans="1:9" ht="15" customHeight="1" thickBot="1" x14ac:dyDescent="0.35">
      <c r="A4" s="10" t="s">
        <v>5</v>
      </c>
      <c r="B4" s="44">
        <v>0.06</v>
      </c>
      <c r="C4" s="11" t="s">
        <v>6</v>
      </c>
      <c r="D4" s="12">
        <f>ROUND($D$3*B4,2)</f>
        <v>1975.59</v>
      </c>
      <c r="E4" s="13" t="s">
        <v>7</v>
      </c>
      <c r="F4" s="3"/>
      <c r="G4" s="11" t="s">
        <v>6</v>
      </c>
      <c r="H4" s="12">
        <f>ROUND($H$3*F4,2)</f>
        <v>0</v>
      </c>
    </row>
    <row r="5" spans="1:9" ht="15" thickBot="1" x14ac:dyDescent="0.35">
      <c r="A5" s="10" t="s">
        <v>8</v>
      </c>
      <c r="B5" s="44">
        <v>0.09</v>
      </c>
      <c r="C5" s="11" t="s">
        <v>9</v>
      </c>
      <c r="D5" s="12">
        <f>ROUND($D$3*B5,2)</f>
        <v>2963.39</v>
      </c>
      <c r="E5" s="13" t="s">
        <v>10</v>
      </c>
      <c r="F5" s="3"/>
      <c r="G5" s="11" t="s">
        <v>9</v>
      </c>
      <c r="H5" s="12">
        <f>ROUND($H$3*F5,2)</f>
        <v>0</v>
      </c>
    </row>
    <row r="6" spans="1:9" ht="15" thickBot="1" x14ac:dyDescent="0.35">
      <c r="A6" s="53" t="s">
        <v>11</v>
      </c>
      <c r="B6" s="54"/>
      <c r="C6" s="55"/>
      <c r="D6" s="12">
        <f>SUM(D3,D4,D5)</f>
        <v>37865.479999999996</v>
      </c>
      <c r="E6" s="53" t="s">
        <v>12</v>
      </c>
      <c r="F6" s="54"/>
      <c r="G6" s="55"/>
      <c r="H6" s="12">
        <f>SUM(H3,H4,H5)</f>
        <v>0</v>
      </c>
    </row>
    <row r="7" spans="1:9" ht="15" thickBot="1" x14ac:dyDescent="0.35">
      <c r="A7" s="14" t="s">
        <v>13</v>
      </c>
      <c r="B7" s="45">
        <v>0.21</v>
      </c>
      <c r="C7" s="11" t="s">
        <v>14</v>
      </c>
      <c r="D7" s="12">
        <f>ROUND($D$6*B7,2)</f>
        <v>7951.75</v>
      </c>
      <c r="E7" s="15" t="s">
        <v>13</v>
      </c>
      <c r="F7" s="16">
        <f>B7</f>
        <v>0.21</v>
      </c>
      <c r="G7" s="11" t="s">
        <v>14</v>
      </c>
      <c r="H7" s="12">
        <f>ROUND($H$6*F7,2)</f>
        <v>0</v>
      </c>
    </row>
    <row r="8" spans="1:9" ht="15" thickBot="1" x14ac:dyDescent="0.35">
      <c r="A8" s="56" t="s">
        <v>15</v>
      </c>
      <c r="B8" s="57"/>
      <c r="C8" s="58"/>
      <c r="D8" s="30">
        <f>SUM(D6:D7)</f>
        <v>45817.229999999996</v>
      </c>
      <c r="E8" s="56" t="s">
        <v>16</v>
      </c>
      <c r="F8" s="57"/>
      <c r="G8" s="58"/>
      <c r="H8" s="17">
        <f>SUM(H6:H7)</f>
        <v>0</v>
      </c>
    </row>
    <row r="9" spans="1:9" ht="15" thickBot="1" x14ac:dyDescent="0.35">
      <c r="A9" s="31"/>
      <c r="B9" s="31"/>
      <c r="C9" s="31"/>
      <c r="D9" s="31"/>
      <c r="E9" s="32"/>
      <c r="F9" s="32"/>
      <c r="G9" s="33"/>
    </row>
    <row r="10" spans="1:9" ht="15" thickBot="1" x14ac:dyDescent="0.35">
      <c r="A10" s="34"/>
      <c r="B10" s="31"/>
      <c r="C10" s="31"/>
      <c r="D10" s="31"/>
      <c r="E10" s="32"/>
      <c r="F10" s="46" t="s">
        <v>17</v>
      </c>
      <c r="G10" s="47"/>
      <c r="H10" s="48" t="s">
        <v>18</v>
      </c>
      <c r="I10" s="49"/>
    </row>
    <row r="11" spans="1:9" x14ac:dyDescent="0.3">
      <c r="A11" s="35" t="s">
        <v>19</v>
      </c>
      <c r="B11" s="35" t="s">
        <v>20</v>
      </c>
      <c r="C11" s="35" t="s">
        <v>21</v>
      </c>
      <c r="D11" s="35" t="s">
        <v>22</v>
      </c>
      <c r="E11" s="36" t="s">
        <v>23</v>
      </c>
      <c r="F11" s="36" t="s">
        <v>24</v>
      </c>
      <c r="G11" s="35" t="s">
        <v>25</v>
      </c>
      <c r="H11" s="18" t="s">
        <v>26</v>
      </c>
      <c r="I11" s="18" t="s">
        <v>27</v>
      </c>
    </row>
    <row r="12" spans="1:9" s="19" customFormat="1" x14ac:dyDescent="0.3">
      <c r="A12" s="26" t="s">
        <v>28</v>
      </c>
      <c r="B12" s="26"/>
      <c r="C12" s="26" t="s">
        <v>33</v>
      </c>
      <c r="D12" s="26"/>
      <c r="E12" s="27"/>
      <c r="F12" s="27"/>
      <c r="G12" s="28"/>
      <c r="H12" s="29"/>
      <c r="I12" s="29"/>
    </row>
    <row r="13" spans="1:9" s="19" customFormat="1" x14ac:dyDescent="0.3">
      <c r="A13" s="26" t="s">
        <v>29</v>
      </c>
      <c r="B13" s="26"/>
      <c r="C13" s="26" t="s">
        <v>34</v>
      </c>
      <c r="D13" s="26"/>
      <c r="E13" s="27"/>
      <c r="F13" s="27"/>
      <c r="G13" s="28"/>
      <c r="H13" s="29"/>
      <c r="I13" s="29"/>
    </row>
    <row r="14" spans="1:9" s="21" customFormat="1" ht="28.8" x14ac:dyDescent="0.3">
      <c r="A14" s="37"/>
      <c r="B14" s="37" t="s">
        <v>47</v>
      </c>
      <c r="C14" s="38" t="s">
        <v>37</v>
      </c>
      <c r="D14" s="39" t="s">
        <v>35</v>
      </c>
      <c r="E14" s="40">
        <v>758</v>
      </c>
      <c r="F14" s="40">
        <v>4.5</v>
      </c>
      <c r="G14" s="41">
        <f>ROUND(E14*F14,2)</f>
        <v>3411</v>
      </c>
      <c r="H14" s="20"/>
      <c r="I14" s="25">
        <f>ROUND(E14*H14,2)</f>
        <v>0</v>
      </c>
    </row>
    <row r="15" spans="1:9" s="21" customFormat="1" ht="28.8" x14ac:dyDescent="0.3">
      <c r="A15" s="37"/>
      <c r="B15" s="37" t="s">
        <v>49</v>
      </c>
      <c r="C15" s="42" t="s">
        <v>38</v>
      </c>
      <c r="D15" s="39" t="s">
        <v>35</v>
      </c>
      <c r="E15" s="40">
        <v>730</v>
      </c>
      <c r="F15" s="40">
        <v>4.5</v>
      </c>
      <c r="G15" s="41">
        <f t="shared" ref="G15:G23" si="0">ROUND(E15*F15,2)</f>
        <v>3285</v>
      </c>
      <c r="H15" s="20"/>
      <c r="I15" s="25">
        <f t="shared" ref="I15:I23" si="1">ROUND(E15*H15,2)</f>
        <v>0</v>
      </c>
    </row>
    <row r="16" spans="1:9" s="21" customFormat="1" ht="28.8" x14ac:dyDescent="0.3">
      <c r="A16" s="37"/>
      <c r="B16" s="37" t="s">
        <v>48</v>
      </c>
      <c r="C16" s="42" t="s">
        <v>39</v>
      </c>
      <c r="D16" s="39" t="s">
        <v>35</v>
      </c>
      <c r="E16" s="40">
        <v>698</v>
      </c>
      <c r="F16" s="40">
        <v>4.5</v>
      </c>
      <c r="G16" s="41">
        <f t="shared" si="0"/>
        <v>3141</v>
      </c>
      <c r="H16" s="20"/>
      <c r="I16" s="25">
        <f t="shared" si="1"/>
        <v>0</v>
      </c>
    </row>
    <row r="17" spans="1:9" s="21" customFormat="1" ht="28.8" x14ac:dyDescent="0.3">
      <c r="A17" s="37"/>
      <c r="B17" s="37" t="s">
        <v>50</v>
      </c>
      <c r="C17" s="42" t="s">
        <v>40</v>
      </c>
      <c r="D17" s="39" t="s">
        <v>35</v>
      </c>
      <c r="E17" s="40">
        <v>672</v>
      </c>
      <c r="F17" s="40">
        <v>4.5</v>
      </c>
      <c r="G17" s="41">
        <f t="shared" si="0"/>
        <v>3024</v>
      </c>
      <c r="H17" s="20"/>
      <c r="I17" s="25">
        <f t="shared" si="1"/>
        <v>0</v>
      </c>
    </row>
    <row r="18" spans="1:9" s="21" customFormat="1" ht="28.8" x14ac:dyDescent="0.3">
      <c r="A18" s="37"/>
      <c r="B18" s="37" t="s">
        <v>51</v>
      </c>
      <c r="C18" s="42" t="s">
        <v>41</v>
      </c>
      <c r="D18" s="39" t="s">
        <v>35</v>
      </c>
      <c r="E18" s="40">
        <v>602</v>
      </c>
      <c r="F18" s="40">
        <v>4.5</v>
      </c>
      <c r="G18" s="41">
        <f t="shared" si="0"/>
        <v>2709</v>
      </c>
      <c r="H18" s="20"/>
      <c r="I18" s="25">
        <f t="shared" si="1"/>
        <v>0</v>
      </c>
    </row>
    <row r="19" spans="1:9" s="21" customFormat="1" ht="28.8" x14ac:dyDescent="0.3">
      <c r="A19" s="37"/>
      <c r="B19" s="37" t="s">
        <v>52</v>
      </c>
      <c r="C19" s="42" t="s">
        <v>42</v>
      </c>
      <c r="D19" s="39" t="s">
        <v>35</v>
      </c>
      <c r="E19" s="40">
        <v>857</v>
      </c>
      <c r="F19" s="40">
        <v>4.5</v>
      </c>
      <c r="G19" s="41">
        <f t="shared" si="0"/>
        <v>3856.5</v>
      </c>
      <c r="H19" s="20"/>
      <c r="I19" s="25">
        <f t="shared" si="1"/>
        <v>0</v>
      </c>
    </row>
    <row r="20" spans="1:9" s="21" customFormat="1" ht="28.8" x14ac:dyDescent="0.3">
      <c r="A20" s="37"/>
      <c r="B20" s="37" t="s">
        <v>53</v>
      </c>
      <c r="C20" s="42" t="s">
        <v>43</v>
      </c>
      <c r="D20" s="39" t="s">
        <v>35</v>
      </c>
      <c r="E20" s="40">
        <v>820</v>
      </c>
      <c r="F20" s="40">
        <v>4.5</v>
      </c>
      <c r="G20" s="41">
        <f t="shared" si="0"/>
        <v>3690</v>
      </c>
      <c r="H20" s="20"/>
      <c r="I20" s="25">
        <f t="shared" si="1"/>
        <v>0</v>
      </c>
    </row>
    <row r="21" spans="1:9" s="21" customFormat="1" ht="28.8" x14ac:dyDescent="0.3">
      <c r="A21" s="37"/>
      <c r="B21" s="37" t="s">
        <v>54</v>
      </c>
      <c r="C21" s="42" t="s">
        <v>44</v>
      </c>
      <c r="D21" s="39" t="s">
        <v>35</v>
      </c>
      <c r="E21" s="40">
        <v>603</v>
      </c>
      <c r="F21" s="40">
        <v>4.5</v>
      </c>
      <c r="G21" s="41">
        <f t="shared" si="0"/>
        <v>2713.5</v>
      </c>
      <c r="H21" s="20"/>
      <c r="I21" s="25">
        <f t="shared" si="1"/>
        <v>0</v>
      </c>
    </row>
    <row r="22" spans="1:9" s="21" customFormat="1" ht="28.8" x14ac:dyDescent="0.3">
      <c r="A22" s="37"/>
      <c r="B22" s="37" t="s">
        <v>55</v>
      </c>
      <c r="C22" s="42" t="s">
        <v>45</v>
      </c>
      <c r="D22" s="39" t="s">
        <v>35</v>
      </c>
      <c r="E22" s="40">
        <v>610</v>
      </c>
      <c r="F22" s="40">
        <v>4.5</v>
      </c>
      <c r="G22" s="41">
        <f t="shared" si="0"/>
        <v>2745</v>
      </c>
      <c r="H22" s="20"/>
      <c r="I22" s="25">
        <f t="shared" si="1"/>
        <v>0</v>
      </c>
    </row>
    <row r="23" spans="1:9" s="21" customFormat="1" ht="28.8" x14ac:dyDescent="0.3">
      <c r="A23" s="37"/>
      <c r="B23" s="37" t="s">
        <v>36</v>
      </c>
      <c r="C23" s="42" t="s">
        <v>46</v>
      </c>
      <c r="D23" s="39" t="s">
        <v>35</v>
      </c>
      <c r="E23" s="40">
        <v>967</v>
      </c>
      <c r="F23" s="40">
        <v>4.5</v>
      </c>
      <c r="G23" s="41">
        <f t="shared" si="0"/>
        <v>4351.5</v>
      </c>
      <c r="H23" s="20"/>
      <c r="I23" s="25">
        <f t="shared" si="1"/>
        <v>0</v>
      </c>
    </row>
    <row r="24" spans="1:9" s="19" customFormat="1" x14ac:dyDescent="0.3">
      <c r="C24" s="2"/>
      <c r="E24" s="22"/>
      <c r="F24" s="22"/>
      <c r="G24" s="22"/>
      <c r="H24" s="4"/>
      <c r="I24" s="4"/>
    </row>
  </sheetData>
  <sheetProtection algorithmName="SHA-512" hashValue="AAxF6soK2pO8lgqJilOyvbf39vKlSPdhuU/YVwKLxfiwhO6ptPYC4YO6I8Y4i91XzmohpYzDF5PFyGQ7P6qaHA==" saltValue="eEBqMWPbU1SLLPPMMW5kx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22:A23 A18:A20" numberStoredAsText="1"/>
    <ignoredError sqref="G15 G18:I20 H17 G22:I22 H21 G16 I16 I15 G23 I2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18" sqref="B18"/>
    </sheetView>
  </sheetViews>
  <sheetFormatPr baseColWidth="10" defaultColWidth="11.44140625" defaultRowHeight="14.4" x14ac:dyDescent="0.3"/>
  <cols>
    <col min="2" max="2" width="67.77734375" customWidth="1"/>
  </cols>
  <sheetData>
    <row r="1" spans="1:2" ht="15" thickBot="1" x14ac:dyDescent="0.35">
      <c r="B1" s="1" t="s">
        <v>30</v>
      </c>
    </row>
    <row r="2" spans="1:2" ht="15" thickBot="1" x14ac:dyDescent="0.35">
      <c r="A2" s="23"/>
      <c r="B2" s="1" t="s">
        <v>31</v>
      </c>
    </row>
    <row r="3" spans="1:2" ht="15" thickBot="1" x14ac:dyDescent="0.35">
      <c r="A3" s="24"/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purl.org/dc/dcmitype/"/>
    <ds:schemaRef ds:uri="http://schemas.microsoft.com/office/infopath/2007/PartnerControls"/>
    <ds:schemaRef ds:uri="4fd46784-a323-4a13-9ce7-d880620db668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2025-02-18T06:36:19Z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