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C3C7126D-F260-4DE6-A511-B85A7D198AA3}" xr6:coauthVersionLast="47" xr6:coauthVersionMax="47" xr10:uidLastSave="{00000000-0000-0000-0000-000000000000}"/>
  <bookViews>
    <workbookView xWindow="-118" yWindow="-118" windowWidth="25370" windowHeight="13759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30" i="1"/>
  <c r="I31" i="1"/>
  <c r="I32" i="1"/>
  <c r="I33" i="1"/>
  <c r="I34" i="1"/>
  <c r="I35" i="1"/>
  <c r="I36" i="1"/>
  <c r="I37" i="1"/>
  <c r="I38" i="1"/>
  <c r="I39" i="1"/>
  <c r="I40" i="1"/>
  <c r="I42" i="1"/>
  <c r="I43" i="1"/>
  <c r="I44" i="1"/>
  <c r="I45" i="1"/>
  <c r="I46" i="1"/>
  <c r="I47" i="1"/>
  <c r="I48" i="1"/>
  <c r="I49" i="1"/>
  <c r="I51" i="1"/>
  <c r="I52" i="1"/>
  <c r="I53" i="1"/>
  <c r="I54" i="1"/>
  <c r="I55" i="1"/>
  <c r="I57" i="1"/>
  <c r="I58" i="1"/>
  <c r="I59" i="1"/>
  <c r="I61" i="1"/>
  <c r="I63" i="1"/>
  <c r="I13" i="1"/>
  <c r="G14" i="1"/>
  <c r="G15" i="1"/>
  <c r="G16" i="1"/>
  <c r="G18" i="1"/>
  <c r="G19" i="1"/>
  <c r="G20" i="1"/>
  <c r="G21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1" i="1"/>
  <c r="G52" i="1"/>
  <c r="G53" i="1"/>
  <c r="G54" i="1"/>
  <c r="G55" i="1"/>
  <c r="G57" i="1"/>
  <c r="G58" i="1"/>
  <c r="G59" i="1"/>
  <c r="G61" i="1"/>
  <c r="G63" i="1"/>
  <c r="G13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<sst xmlns="http://schemas.openxmlformats.org/spreadsheetml/2006/main" count="191" uniqueCount="134">
  <si>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</si>
  <si>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</si>
  <si>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</si>
  <si>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</si>
  <si>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</si>
  <si>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</si>
  <si>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</si>
  <si>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</si>
  <si>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</si>
  <si>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</si>
  <si>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</si>
  <si>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</si>
  <si>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</si>
  <si>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</si>
  <si>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</si>
  <si>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</si>
  <si>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</si>
  <si>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</si>
  <si>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</si>
  <si>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</si>
  <si>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</si>
  <si>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</si>
  <si>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</si>
  <si>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</si>
  <si>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</si>
  <si>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</si>
  <si>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</si>
  <si>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</si>
  <si>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</si>
  <si>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</si>
  <si>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</si>
  <si>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</si>
  <si>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m2</t>
  </si>
  <si>
    <t>2</t>
  </si>
  <si>
    <t>mes</t>
  </si>
  <si>
    <t>01</t>
  </si>
  <si>
    <t>MEDIOS AUXILIARES</t>
  </si>
  <si>
    <t>01.01</t>
  </si>
  <si>
    <t>ANDAMIO DE ALUMINIO TIPO PLETAC.</t>
  </si>
  <si>
    <t>ud</t>
  </si>
  <si>
    <t>01.02</t>
  </si>
  <si>
    <t>ILUMINACIÓN DE TRABAJO</t>
  </si>
  <si>
    <t>01.03</t>
  </si>
  <si>
    <t>PROTECCIÓN DE SOLADO</t>
  </si>
  <si>
    <t>01.04</t>
  </si>
  <si>
    <t>VALLA DE PROTECCIÓN EN ANDÉN 1</t>
  </si>
  <si>
    <t>02</t>
  </si>
  <si>
    <t>RESTAURACIÓN AZULEJERÍA ZONA VISITABLE</t>
  </si>
  <si>
    <t>02.01</t>
  </si>
  <si>
    <t>LIMPIEZA PREVIA</t>
  </si>
  <si>
    <t>02.02</t>
  </si>
  <si>
    <t>ELIMINACIÓN DE DEPÓSITOS CARBONATADOS</t>
  </si>
  <si>
    <t>02.03</t>
  </si>
  <si>
    <t>FIJACIÓN DE VIDRIADO SEPARADO DEL SOPORTE CERÁMICO</t>
  </si>
  <si>
    <t>02.04</t>
  </si>
  <si>
    <t>ELIMINACIÓN DE SUCIEDAD ADHERIDA (HOLLÍN Y GRASA)</t>
  </si>
  <si>
    <t>02.05</t>
  </si>
  <si>
    <t>ELIMINACIÓN DE EFLORESCENCIAS SALINAS</t>
  </si>
  <si>
    <t>02.06</t>
  </si>
  <si>
    <t>LIMPIEZA DE VIDRIADO EN AZULEJERÍA</t>
  </si>
  <si>
    <t>02.07</t>
  </si>
  <si>
    <t>CONSOLIDACIÓN DE PASTA CERÁMICA DESCOHESIONADA</t>
  </si>
  <si>
    <t>02.08</t>
  </si>
  <si>
    <t>ESTUCADO DE LAGUNAS EN AZULEJERÍA EN PANELES PUBLICITARIOS</t>
  </si>
  <si>
    <t>02.09</t>
  </si>
  <si>
    <t>REINTEGRACIÓN CROMÁTICA EN AZULEJERÍA POLICROMADA EN PANELES PUBLICITARIOS</t>
  </si>
  <si>
    <t>02.10</t>
  </si>
  <si>
    <t>PROTECCIÓN FINAL DE AZULEJERÍA DE PANELES PUBLICITARIOS</t>
  </si>
  <si>
    <t>02.11</t>
  </si>
  <si>
    <t>REJUNTADO MEDIANTE LECHADA BLANCA</t>
  </si>
  <si>
    <t>3</t>
  </si>
  <si>
    <t>03</t>
  </si>
  <si>
    <t>RESTAURACIÓN AZULEJERÍA ANDÉN 1 TRABAJOS NOCTURNOS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</si>
  <si>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</si>
  <si>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</si>
  <si>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</si>
  <si>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</si>
  <si>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</si>
  <si>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</si>
  <si>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</si>
  <si>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</si>
  <si>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</si>
  <si>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</si>
  <si>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</si>
  <si>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4</t>
  </si>
  <si>
    <t>04</t>
  </si>
  <si>
    <t>RESTAURACIÓN DE PINTURAS MURALES</t>
  </si>
  <si>
    <t>04.01</t>
  </si>
  <si>
    <t>LIMPIEA SUPERFICIAL</t>
  </si>
  <si>
    <t>04.02</t>
  </si>
  <si>
    <t>FIJACIÓN DE PELÍCULA PICTÓRICA</t>
  </si>
  <si>
    <t>04.03</t>
  </si>
  <si>
    <t>CONSOLIDACIÓN DE SOPORTE MURAL</t>
  </si>
  <si>
    <t>04.04</t>
  </si>
  <si>
    <t>SELLADO DE GRIETAS Y FISURAS</t>
  </si>
  <si>
    <t>04.05</t>
  </si>
  <si>
    <t>RETIRADA DE EFLORESCENCIAS Y CARBONATACIONES</t>
  </si>
  <si>
    <t>04.06</t>
  </si>
  <si>
    <t>REINTEGRACIÓN DE VOLUMEN</t>
  </si>
  <si>
    <t>04.07</t>
  </si>
  <si>
    <t>REINTEGRACIÓN CROMÁTICA</t>
  </si>
  <si>
    <t>04.08</t>
  </si>
  <si>
    <t>PROTECCIÓN FINAL</t>
  </si>
  <si>
    <t>5</t>
  </si>
  <si>
    <t>05</t>
  </si>
  <si>
    <t>RESTAURACIÓN DE SUPERFICIES METÁLICAS</t>
  </si>
  <si>
    <t>05.01</t>
  </si>
  <si>
    <t>REPARACIÓN ESTRUCTURAL DE PUERTAS METÁLICAS</t>
  </si>
  <si>
    <t>05.02</t>
  </si>
  <si>
    <t>LIMPIEZA SUPERFICIAL</t>
  </si>
  <si>
    <t>05.03</t>
  </si>
  <si>
    <t>ELIMINACIÓN DE DEPÓSITOS DE CORROSIÓN</t>
  </si>
  <si>
    <t>05.04</t>
  </si>
  <si>
    <t>PINTURA PARA METALES</t>
  </si>
  <si>
    <t>05.05</t>
  </si>
  <si>
    <t>APLICACIÓN DE ESMALTE EN ROMBOS DE METRO EN ANDÉN 1</t>
  </si>
  <si>
    <t>6</t>
  </si>
  <si>
    <t>06</t>
  </si>
  <si>
    <t>RESTAURACIÓN DE ENLUCIDOS</t>
  </si>
  <si>
    <t>06.01</t>
  </si>
  <si>
    <t>RETIRADA DE PINTURAS ALTERADAS</t>
  </si>
  <si>
    <t>06.02</t>
  </si>
  <si>
    <t>ENLUCIDO DE PARAMENTOS</t>
  </si>
  <si>
    <t>06.03</t>
  </si>
  <si>
    <t>APLICACIÓN DE PINTURA LISA SOBRE ENLUCIDOS</t>
  </si>
  <si>
    <t>7</t>
  </si>
  <si>
    <t>07</t>
  </si>
  <si>
    <t>DOCUMENTACIÓN</t>
  </si>
  <si>
    <t>07.01</t>
  </si>
  <si>
    <t>MEMORIA FINAL DE LA INTERVENCIÓN</t>
  </si>
  <si>
    <t>8</t>
  </si>
  <si>
    <t>08</t>
  </si>
  <si>
    <t>TRATAMIENTO DE RESIDUOS</t>
  </si>
  <si>
    <t>08.01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</si>
</sst>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5" borderId="0" xfId="0" applyNumberFormat="1" applyFont="1" applyFill="1" applyProtection="1">
      <protection locked="0"/>
    </xf>
    <xf numFmtId="10" fontId="5" fillId="5" borderId="6" xfId="0" quotePrefix="1" applyNumberFormat="1" applyFont="1" applyFill="1" applyBorder="1" applyProtection="1">
      <protection locked="0"/>
    </xf>
    <xf numFmtId="4" fontId="1" fillId="0" borderId="0" xfId="0" applyNumberFormat="1" applyFont="1"/>
    <xf numFmtId="4" fontId="5" fillId="0" borderId="0" xfId="0" applyNumberFormat="1" applyFont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63"/>
  <sheetViews>
    <sheetView tabSelected="1" zoomScale="75" zoomScaleNormal="75" workbookViewId="0">
      <selection activeCell="F4" sqref="F4"/>
    </sheetView>
  </sheetViews>
  <sheetFormatPr baseColWidth="10" defaultColWidth="11.44140625" defaultRowHeight="15.05" x14ac:dyDescent="0.3"/>
  <cols>
    <col min="1" max="1" width="18.6640625" style="4" customWidth="1"/>
    <col min="2" max="2" width="19.88671875" style="4" customWidth="1"/>
    <col min="3" max="3" width="72" style="4" bestFit="1" customWidth="1"/>
    <col min="4" max="4" width="17.21875" style="4" bestFit="1" customWidth="1"/>
    <col min="5" max="5" width="27.6640625" style="6" customWidth="1"/>
    <col min="6" max="6" width="18" style="6" bestFit="1" customWidth="1"/>
    <col min="7" max="7" width="22.5546875" style="7" customWidth="1"/>
    <col min="8" max="8" width="18.6640625" style="4" bestFit="1" customWidth="1"/>
    <col min="9" max="9" width="18.6640625" style="6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9" ht="15.75" thickBot="1" x14ac:dyDescent="0.35">
      <c r="D1" s="5" t="s">
        <v>0</v>
      </c>
      <c r="H1" s="5" t="s">
        <v>1</v>
      </c>
    </row>
    <row r="2" spans="1:9" ht="15.75" thickBot="1" x14ac:dyDescent="0.35">
      <c r="A2" s="8" t="s">
        <v>2</v>
      </c>
      <c r="B2" s="9">
        <v>1</v>
      </c>
    </row>
    <row r="3" spans="1:9" ht="15.05" customHeight="1" thickBot="1" x14ac:dyDescent="0.35">
      <c r="A3" s="32" t="s">
        <v>3</v>
      </c>
      <c r="B3" s="33"/>
      <c r="C3" s="34"/>
      <c r="D3" s="10">
        <f>SUM(G:G)</f>
        <v>141228.56000000003</v>
      </c>
      <c r="E3" s="32" t="s">
        <v>4</v>
      </c>
      <c r="F3" s="33"/>
      <c r="G3" s="34"/>
      <c r="H3" s="10">
        <f>SUM(I:I)</f>
        <v>0</v>
      </c>
    </row>
    <row r="4" spans="1:9" ht="15.05" customHeight="1" thickBot="1" x14ac:dyDescent="0.35">
      <c r="A4" s="11" t="s">
        <v>5</v>
      </c>
      <c r="B4" s="12">
        <v>0.06</v>
      </c>
      <c r="C4" s="13" t="s">
        <v>6</v>
      </c>
      <c r="D4" s="14">
        <f>ROUND($D$3*B4,2)</f>
        <v>8473.7099999999991</v>
      </c>
      <c r="E4" s="15" t="s">
        <v>7</v>
      </c>
      <c r="F4" s="27">
        <v>0.06</v>
      </c>
      <c r="G4" s="13" t="s">
        <v>6</v>
      </c>
      <c r="H4" s="14">
        <f>ROUND($H$3*F4,2)</f>
        <v>0</v>
      </c>
    </row>
    <row r="5" spans="1:9" ht="15.75" thickBot="1" x14ac:dyDescent="0.35">
      <c r="A5" s="11" t="s">
        <v>8</v>
      </c>
      <c r="B5" s="12">
        <v>0.13</v>
      </c>
      <c r="C5" s="13" t="s">
        <v>9</v>
      </c>
      <c r="D5" s="14">
        <f>ROUND($D$3*B5,2)</f>
        <v>18359.71</v>
      </c>
      <c r="E5" s="15" t="s">
        <v>10</v>
      </c>
      <c r="F5" s="27">
        <v>0.13</v>
      </c>
      <c r="G5" s="13" t="s">
        <v>9</v>
      </c>
      <c r="H5" s="14">
        <f>ROUND($H$3*F5,2)</f>
        <v>0</v>
      </c>
    </row>
    <row r="6" spans="1:9" ht="15.75" thickBot="1" x14ac:dyDescent="0.35">
      <c r="A6" s="35" t="s">
        <v>11</v>
      </c>
      <c r="B6" s="36"/>
      <c r="C6" s="37"/>
      <c r="D6" s="14">
        <f>SUM(D3,D4,D5)</f>
        <v>168061.98</v>
      </c>
      <c r="E6" s="35" t="s">
        <v>12</v>
      </c>
      <c r="F6" s="36"/>
      <c r="G6" s="37"/>
      <c r="H6" s="14">
        <f>SUM(H3,H4,H5)</f>
        <v>0</v>
      </c>
    </row>
    <row r="7" spans="1:9" ht="15.75" thickBot="1" x14ac:dyDescent="0.35">
      <c r="A7" s="16" t="s">
        <v>13</v>
      </c>
      <c r="B7" s="17">
        <v>0.21</v>
      </c>
      <c r="C7" s="13" t="s">
        <v>14</v>
      </c>
      <c r="D7" s="14">
        <f>ROUND($D$6*B7,2)</f>
        <v>35293.019999999997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9" ht="15.75" thickBot="1" x14ac:dyDescent="0.35">
      <c r="A8" s="38" t="s">
        <v>15</v>
      </c>
      <c r="B8" s="39"/>
      <c r="C8" s="40"/>
      <c r="D8" s="20">
        <f>SUM(D6:D7)</f>
        <v>203355</v>
      </c>
      <c r="E8" s="38" t="s">
        <v>16</v>
      </c>
      <c r="F8" s="39"/>
      <c r="G8" s="40"/>
      <c r="H8" s="20">
        <f>SUM(H6:H7)</f>
        <v>0</v>
      </c>
    </row>
    <row r="9" spans="1:9" ht="15.75" thickBot="1" x14ac:dyDescent="0.35"/>
    <row r="10" spans="1:9" ht="15.75" thickBot="1" x14ac:dyDescent="0.35">
      <c r="A10" s="21"/>
      <c r="F10" s="30" t="s">
        <v>17</v>
      </c>
      <c r="G10" s="31"/>
      <c r="H10" s="30" t="s">
        <v>18</v>
      </c>
      <c r="I10" s="31"/>
    </row>
    <row r="11" spans="1:9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x14ac:dyDescent="0.3">
      <c r="A12" s="4" t="s">
        <v>28</v>
      </c>
      <c r="B12" s="4" t="s">
        <v>35</v>
      </c>
      <c r="C12" s="4" t="s">
        <v>36</v>
      </c>
      <c r="G12" s="6"/>
      <c r="H12" s="28"/>
      <c r="I12" s="29"/>
    </row>
    <row r="13" spans="1:9" x14ac:dyDescent="0.3">
      <c r="B13" s="4" t="s">
        <v>37</v>
      </c>
      <c r="C13" s="4" t="s">
        <v>38</v>
      </c>
      <c r="D13" s="4" t="s">
        <v>39</v>
      </c>
      <c r="E13" s="6">
        <v>2</v>
      </c>
      <c r="F13" s="6">
        <v>3529.46</v>
      </c>
      <c r="G13" s="24">
        <f t="shared" ref="G13:G63" si="0">ROUND(E13*F13,2)</f>
        <v>7058.92</v>
      </c>
      <c r="H13" s="26"/>
      <c r="I13" s="25">
        <f t="shared" ref="I13:I63" si="1">ROUND(E13*H13,2)</f>
        <v>0</v>
      </c>
    </row>
    <row r="14" spans="1:9" x14ac:dyDescent="0.3">
      <c r="B14" s="4" t="s">
        <v>40</v>
      </c>
      <c r="C14" s="4" t="s">
        <v>41</v>
      </c>
      <c r="D14" s="4" t="s">
        <v>39</v>
      </c>
      <c r="E14" s="6">
        <v>14</v>
      </c>
      <c r="F14" s="6">
        <v>121.96</v>
      </c>
      <c r="G14" s="24">
        <f t="shared" si="0"/>
        <v>1707.44</v>
      </c>
      <c r="H14" s="26"/>
      <c r="I14" s="25">
        <f t="shared" si="1"/>
        <v>0</v>
      </c>
    </row>
    <row r="15" spans="1:9" x14ac:dyDescent="0.3">
      <c r="B15" s="4" t="s">
        <v>42</v>
      </c>
      <c r="C15" s="4" t="s">
        <v>43</v>
      </c>
      <c r="D15" s="4" t="s">
        <v>32</v>
      </c>
      <c r="E15" s="6">
        <v>360</v>
      </c>
      <c r="F15" s="6">
        <v>10.37</v>
      </c>
      <c r="G15" s="24">
        <f t="shared" si="0"/>
        <v>3733.2</v>
      </c>
      <c r="H15" s="26"/>
      <c r="I15" s="25">
        <f t="shared" si="1"/>
        <v>0</v>
      </c>
    </row>
    <row r="16" spans="1:9" x14ac:dyDescent="0.3">
      <c r="B16" s="4" t="s">
        <v>44</v>
      </c>
      <c r="C16" s="4" t="s">
        <v>45</v>
      </c>
      <c r="D16" s="4" t="s">
        <v>34</v>
      </c>
      <c r="E16" s="6">
        <v>8</v>
      </c>
      <c r="F16" s="6">
        <v>174.43</v>
      </c>
      <c r="G16" s="24">
        <f t="shared" si="0"/>
        <v>1395.44</v>
      </c>
      <c r="H16" s="26"/>
      <c r="I16" s="25">
        <f t="shared" si="1"/>
        <v>0</v>
      </c>
    </row>
    <row r="17" spans="1:9" x14ac:dyDescent="0.3">
      <c r="A17" s="4" t="s">
        <v>33</v>
      </c>
      <c r="B17" s="4" t="s">
        <v>46</v>
      </c>
      <c r="C17" s="4" t="s">
        <v>47</v>
      </c>
      <c r="G17" s="6"/>
      <c r="H17" s="28"/>
      <c r="I17" s="29"/>
    </row>
    <row r="18" spans="1:9" x14ac:dyDescent="0.3">
      <c r="B18" s="4" t="s">
        <v>48</v>
      </c>
      <c r="C18" s="4" t="s">
        <v>49</v>
      </c>
      <c r="D18" s="4" t="s">
        <v>32</v>
      </c>
      <c r="E18" s="6">
        <v>477.62</v>
      </c>
      <c r="F18" s="6">
        <v>15.88</v>
      </c>
      <c r="G18" s="24">
        <f t="shared" si="0"/>
        <v>7584.61</v>
      </c>
      <c r="H18" s="26"/>
      <c r="I18" s="25">
        <f t="shared" si="1"/>
        <v>0</v>
      </c>
    </row>
    <row r="19" spans="1:9" x14ac:dyDescent="0.3">
      <c r="B19" s="4" t="s">
        <v>50</v>
      </c>
      <c r="C19" s="4" t="s">
        <v>51</v>
      </c>
      <c r="D19" s="4" t="s">
        <v>32</v>
      </c>
      <c r="E19" s="6">
        <v>16.28</v>
      </c>
      <c r="F19" s="6">
        <v>215.7</v>
      </c>
      <c r="G19" s="24">
        <f t="shared" si="0"/>
        <v>3511.6</v>
      </c>
      <c r="H19" s="26"/>
      <c r="I19" s="25">
        <f t="shared" si="1"/>
        <v>0</v>
      </c>
    </row>
    <row r="20" spans="1:9" x14ac:dyDescent="0.3">
      <c r="B20" s="4" t="s">
        <v>52</v>
      </c>
      <c r="C20" s="4" t="s">
        <v>53</v>
      </c>
      <c r="D20" s="4" t="s">
        <v>32</v>
      </c>
      <c r="E20" s="6">
        <v>20.49</v>
      </c>
      <c r="F20" s="6">
        <v>120.31</v>
      </c>
      <c r="G20" s="24">
        <f t="shared" si="0"/>
        <v>2465.15</v>
      </c>
      <c r="H20" s="26"/>
      <c r="I20" s="25">
        <f t="shared" si="1"/>
        <v>0</v>
      </c>
    </row>
    <row r="21" spans="1:9" x14ac:dyDescent="0.3">
      <c r="B21" s="4" t="s">
        <v>54</v>
      </c>
      <c r="C21" s="4" t="s">
        <v>55</v>
      </c>
      <c r="D21" s="4" t="s">
        <v>32</v>
      </c>
      <c r="E21" s="6">
        <v>59.56</v>
      </c>
      <c r="F21" s="6">
        <v>73.88</v>
      </c>
      <c r="G21" s="24">
        <f t="shared" si="0"/>
        <v>4400.29</v>
      </c>
      <c r="H21" s="26"/>
      <c r="I21" s="25">
        <f t="shared" si="1"/>
        <v>0</v>
      </c>
    </row>
    <row r="22" spans="1:9" x14ac:dyDescent="0.3">
      <c r="B22" s="4" t="s">
        <v>56</v>
      </c>
      <c r="C22" s="4" t="s">
        <v>57</v>
      </c>
      <c r="D22" s="4" t="s">
        <v>32</v>
      </c>
      <c r="E22" s="6">
        <v>58.65</v>
      </c>
      <c r="F22" s="6">
        <v>106.13</v>
      </c>
      <c r="G22" s="24">
        <f t="shared" si="0"/>
        <v>6224.52</v>
      </c>
      <c r="H22" s="26"/>
      <c r="I22" s="25">
        <f t="shared" si="1"/>
        <v>0</v>
      </c>
    </row>
    <row r="23" spans="1:9" x14ac:dyDescent="0.3">
      <c r="B23" s="4" t="s">
        <v>58</v>
      </c>
      <c r="C23" s="4" t="s">
        <v>59</v>
      </c>
      <c r="D23" s="4" t="s">
        <v>32</v>
      </c>
      <c r="E23" s="6">
        <v>477.62</v>
      </c>
      <c r="F23" s="6">
        <v>38.43</v>
      </c>
      <c r="G23" s="24">
        <f t="shared" si="0"/>
        <v>18354.939999999999</v>
      </c>
      <c r="H23" s="26"/>
      <c r="I23" s="25">
        <f t="shared" si="1"/>
        <v>0</v>
      </c>
    </row>
    <row r="24" spans="1:9" x14ac:dyDescent="0.3">
      <c r="B24" s="4" t="s">
        <v>60</v>
      </c>
      <c r="C24" s="4" t="s">
        <v>61</v>
      </c>
      <c r="D24" s="4" t="s">
        <v>32</v>
      </c>
      <c r="E24" s="6">
        <v>15.69</v>
      </c>
      <c r="F24" s="6">
        <v>65.150000000000006</v>
      </c>
      <c r="G24" s="24">
        <f t="shared" si="0"/>
        <v>1022.2</v>
      </c>
      <c r="H24" s="26"/>
      <c r="I24" s="25">
        <f t="shared" si="1"/>
        <v>0</v>
      </c>
    </row>
    <row r="25" spans="1:9" x14ac:dyDescent="0.3">
      <c r="B25" s="4" t="s">
        <v>62</v>
      </c>
      <c r="C25" s="4" t="s">
        <v>63</v>
      </c>
      <c r="D25" s="4" t="s">
        <v>32</v>
      </c>
      <c r="E25" s="6">
        <v>3.98</v>
      </c>
      <c r="F25" s="6">
        <v>125.41</v>
      </c>
      <c r="G25" s="24">
        <f t="shared" si="0"/>
        <v>499.13</v>
      </c>
      <c r="H25" s="26"/>
      <c r="I25" s="25">
        <f t="shared" si="1"/>
        <v>0</v>
      </c>
    </row>
    <row r="26" spans="1:9" x14ac:dyDescent="0.3">
      <c r="B26" s="4" t="s">
        <v>64</v>
      </c>
      <c r="C26" s="4" t="s">
        <v>65</v>
      </c>
      <c r="D26" s="4" t="s">
        <v>32</v>
      </c>
      <c r="E26" s="6">
        <v>3.98</v>
      </c>
      <c r="F26" s="6">
        <v>210.53</v>
      </c>
      <c r="G26" s="24">
        <f t="shared" si="0"/>
        <v>837.91</v>
      </c>
      <c r="H26" s="26"/>
      <c r="I26" s="25">
        <f t="shared" si="1"/>
        <v>0</v>
      </c>
    </row>
    <row r="27" spans="1:9" x14ac:dyDescent="0.3">
      <c r="B27" s="4" t="s">
        <v>66</v>
      </c>
      <c r="C27" s="4" t="s">
        <v>67</v>
      </c>
      <c r="D27" s="4" t="s">
        <v>32</v>
      </c>
      <c r="E27" s="6">
        <v>3.98</v>
      </c>
      <c r="F27" s="6">
        <v>32.01</v>
      </c>
      <c r="G27" s="24">
        <f t="shared" si="0"/>
        <v>127.4</v>
      </c>
      <c r="H27" s="26"/>
      <c r="I27" s="25">
        <f t="shared" si="1"/>
        <v>0</v>
      </c>
    </row>
    <row r="28" spans="1:9" x14ac:dyDescent="0.3">
      <c r="B28" s="4" t="s">
        <v>68</v>
      </c>
      <c r="C28" s="4" t="s">
        <v>69</v>
      </c>
      <c r="D28" s="4" t="s">
        <v>32</v>
      </c>
      <c r="E28" s="6">
        <v>477.62</v>
      </c>
      <c r="F28" s="6">
        <v>19.16</v>
      </c>
      <c r="G28" s="24">
        <f t="shared" si="0"/>
        <v>9151.2000000000007</v>
      </c>
      <c r="H28" s="26"/>
      <c r="I28" s="25">
        <f t="shared" si="1"/>
        <v>0</v>
      </c>
    </row>
    <row r="29" spans="1:9" x14ac:dyDescent="0.3">
      <c r="A29" s="4" t="s">
        <v>70</v>
      </c>
      <c r="B29" s="4" t="s">
        <v>71</v>
      </c>
      <c r="C29" s="4" t="s">
        <v>72</v>
      </c>
      <c r="G29" s="6"/>
      <c r="H29" s="28"/>
      <c r="I29" s="29"/>
    </row>
    <row r="30" spans="1:9" x14ac:dyDescent="0.3">
      <c r="B30" s="4" t="s">
        <v>73</v>
      </c>
      <c r="C30" s="4" t="s">
        <v>49</v>
      </c>
      <c r="D30" s="4" t="s">
        <v>32</v>
      </c>
      <c r="E30" s="6">
        <v>52.55</v>
      </c>
      <c r="F30" s="6">
        <v>31.75</v>
      </c>
      <c r="G30" s="24">
        <f t="shared" si="0"/>
        <v>1668.46</v>
      </c>
      <c r="H30" s="26"/>
      <c r="I30" s="25">
        <f t="shared" si="1"/>
        <v>0</v>
      </c>
    </row>
    <row r="31" spans="1:9" x14ac:dyDescent="0.3">
      <c r="B31" s="4" t="s">
        <v>74</v>
      </c>
      <c r="C31" s="4" t="s">
        <v>51</v>
      </c>
      <c r="D31" s="4" t="s">
        <v>32</v>
      </c>
      <c r="E31" s="6">
        <v>8.3800000000000008</v>
      </c>
      <c r="F31" s="6">
        <v>431.4</v>
      </c>
      <c r="G31" s="24">
        <f t="shared" si="0"/>
        <v>3615.13</v>
      </c>
      <c r="H31" s="26"/>
      <c r="I31" s="25">
        <f t="shared" si="1"/>
        <v>0</v>
      </c>
    </row>
    <row r="32" spans="1:9" x14ac:dyDescent="0.3">
      <c r="B32" s="4" t="s">
        <v>75</v>
      </c>
      <c r="C32" s="4" t="s">
        <v>53</v>
      </c>
      <c r="D32" s="4" t="s">
        <v>32</v>
      </c>
      <c r="E32" s="6">
        <v>8.6199999999999992</v>
      </c>
      <c r="F32" s="6">
        <v>240.62</v>
      </c>
      <c r="G32" s="24">
        <f t="shared" si="0"/>
        <v>2074.14</v>
      </c>
      <c r="H32" s="26"/>
      <c r="I32" s="25">
        <f t="shared" si="1"/>
        <v>0</v>
      </c>
    </row>
    <row r="33" spans="1:9" x14ac:dyDescent="0.3">
      <c r="B33" s="4" t="s">
        <v>76</v>
      </c>
      <c r="C33" s="4" t="s">
        <v>55</v>
      </c>
      <c r="D33" s="4" t="s">
        <v>32</v>
      </c>
      <c r="E33" s="6">
        <v>12.45</v>
      </c>
      <c r="F33" s="6">
        <v>147.76</v>
      </c>
      <c r="G33" s="24">
        <f t="shared" si="0"/>
        <v>1839.61</v>
      </c>
      <c r="H33" s="26"/>
      <c r="I33" s="25">
        <f t="shared" si="1"/>
        <v>0</v>
      </c>
    </row>
    <row r="34" spans="1:9" x14ac:dyDescent="0.3">
      <c r="B34" s="4" t="s">
        <v>77</v>
      </c>
      <c r="C34" s="4" t="s">
        <v>57</v>
      </c>
      <c r="D34" s="4" t="s">
        <v>32</v>
      </c>
      <c r="E34" s="6">
        <v>9.43</v>
      </c>
      <c r="F34" s="6">
        <v>212.27</v>
      </c>
      <c r="G34" s="24">
        <f t="shared" si="0"/>
        <v>2001.71</v>
      </c>
      <c r="H34" s="26"/>
      <c r="I34" s="25">
        <f t="shared" si="1"/>
        <v>0</v>
      </c>
    </row>
    <row r="35" spans="1:9" x14ac:dyDescent="0.3">
      <c r="B35" s="4" t="s">
        <v>78</v>
      </c>
      <c r="C35" s="4" t="s">
        <v>59</v>
      </c>
      <c r="D35" s="4" t="s">
        <v>32</v>
      </c>
      <c r="E35" s="6">
        <v>52.55</v>
      </c>
      <c r="F35" s="6">
        <v>76.86</v>
      </c>
      <c r="G35" s="24">
        <f t="shared" si="0"/>
        <v>4038.99</v>
      </c>
      <c r="H35" s="26"/>
      <c r="I35" s="25">
        <f t="shared" si="1"/>
        <v>0</v>
      </c>
    </row>
    <row r="36" spans="1:9" x14ac:dyDescent="0.3">
      <c r="B36" s="4" t="s">
        <v>79</v>
      </c>
      <c r="C36" s="4" t="s">
        <v>61</v>
      </c>
      <c r="D36" s="4" t="s">
        <v>32</v>
      </c>
      <c r="E36" s="6">
        <v>7.6</v>
      </c>
      <c r="F36" s="6">
        <v>130.31</v>
      </c>
      <c r="G36" s="24">
        <f t="shared" si="0"/>
        <v>990.36</v>
      </c>
      <c r="H36" s="26"/>
      <c r="I36" s="25">
        <f t="shared" si="1"/>
        <v>0</v>
      </c>
    </row>
    <row r="37" spans="1:9" x14ac:dyDescent="0.3">
      <c r="B37" s="4" t="s">
        <v>80</v>
      </c>
      <c r="C37" s="4" t="s">
        <v>63</v>
      </c>
      <c r="D37" s="4" t="s">
        <v>32</v>
      </c>
      <c r="E37" s="6">
        <v>12.3</v>
      </c>
      <c r="F37" s="6">
        <v>250.82</v>
      </c>
      <c r="G37" s="24">
        <f t="shared" si="0"/>
        <v>3085.09</v>
      </c>
      <c r="H37" s="26"/>
      <c r="I37" s="25">
        <f t="shared" si="1"/>
        <v>0</v>
      </c>
    </row>
    <row r="38" spans="1:9" x14ac:dyDescent="0.3">
      <c r="B38" s="4" t="s">
        <v>81</v>
      </c>
      <c r="C38" s="4" t="s">
        <v>65</v>
      </c>
      <c r="D38" s="4" t="s">
        <v>32</v>
      </c>
      <c r="E38" s="6">
        <v>12.3</v>
      </c>
      <c r="F38" s="6">
        <v>421.05</v>
      </c>
      <c r="G38" s="24">
        <f t="shared" si="0"/>
        <v>5178.92</v>
      </c>
      <c r="H38" s="26"/>
      <c r="I38" s="25">
        <f t="shared" si="1"/>
        <v>0</v>
      </c>
    </row>
    <row r="39" spans="1:9" x14ac:dyDescent="0.3">
      <c r="B39" s="4" t="s">
        <v>82</v>
      </c>
      <c r="C39" s="4" t="s">
        <v>67</v>
      </c>
      <c r="D39" s="4" t="s">
        <v>32</v>
      </c>
      <c r="E39" s="6">
        <v>12.3</v>
      </c>
      <c r="F39" s="6">
        <v>64.03</v>
      </c>
      <c r="G39" s="24">
        <f t="shared" si="0"/>
        <v>787.57</v>
      </c>
      <c r="H39" s="26"/>
      <c r="I39" s="25">
        <f t="shared" si="1"/>
        <v>0</v>
      </c>
    </row>
    <row r="40" spans="1:9" x14ac:dyDescent="0.3">
      <c r="B40" s="4" t="s">
        <v>83</v>
      </c>
      <c r="C40" s="4" t="s">
        <v>69</v>
      </c>
      <c r="D40" s="4" t="s">
        <v>32</v>
      </c>
      <c r="E40" s="6">
        <v>52.55</v>
      </c>
      <c r="F40" s="6">
        <v>38.33</v>
      </c>
      <c r="G40" s="24">
        <f t="shared" si="0"/>
        <v>2014.24</v>
      </c>
      <c r="H40" s="26"/>
      <c r="I40" s="25">
        <f t="shared" si="1"/>
        <v>0</v>
      </c>
    </row>
    <row r="41" spans="1:9" x14ac:dyDescent="0.3">
      <c r="A41" s="4" t="s">
        <v>84</v>
      </c>
      <c r="B41" s="4" t="s">
        <v>85</v>
      </c>
      <c r="C41" s="4" t="s">
        <v>86</v>
      </c>
      <c r="G41" s="6"/>
      <c r="H41" s="28"/>
      <c r="I41" s="29"/>
    </row>
    <row r="42" spans="1:9" x14ac:dyDescent="0.3">
      <c r="B42" s="4" t="s">
        <v>87</v>
      </c>
      <c r="C42" s="4" t="s">
        <v>88</v>
      </c>
      <c r="D42" s="4" t="s">
        <v>32</v>
      </c>
      <c r="E42" s="6">
        <v>35.43</v>
      </c>
      <c r="F42" s="6">
        <v>88.79</v>
      </c>
      <c r="G42" s="24">
        <f t="shared" si="0"/>
        <v>3145.83</v>
      </c>
      <c r="H42" s="26"/>
      <c r="I42" s="25">
        <f t="shared" si="1"/>
        <v>0</v>
      </c>
    </row>
    <row r="43" spans="1:9" x14ac:dyDescent="0.3">
      <c r="B43" s="4" t="s">
        <v>89</v>
      </c>
      <c r="C43" s="4" t="s">
        <v>90</v>
      </c>
      <c r="D43" s="4" t="s">
        <v>32</v>
      </c>
      <c r="E43" s="6">
        <v>17.18</v>
      </c>
      <c r="F43" s="6">
        <v>111.8</v>
      </c>
      <c r="G43" s="24">
        <f t="shared" si="0"/>
        <v>1920.72</v>
      </c>
      <c r="H43" s="26"/>
      <c r="I43" s="25">
        <f t="shared" si="1"/>
        <v>0</v>
      </c>
    </row>
    <row r="44" spans="1:9" x14ac:dyDescent="0.3">
      <c r="B44" s="4" t="s">
        <v>91</v>
      </c>
      <c r="C44" s="4" t="s">
        <v>92</v>
      </c>
      <c r="D44" s="4" t="s">
        <v>32</v>
      </c>
      <c r="E44" s="6">
        <v>18.63</v>
      </c>
      <c r="F44" s="6">
        <v>75.06</v>
      </c>
      <c r="G44" s="24">
        <f t="shared" si="0"/>
        <v>1398.37</v>
      </c>
      <c r="H44" s="26"/>
      <c r="I44" s="25">
        <f t="shared" si="1"/>
        <v>0</v>
      </c>
    </row>
    <row r="45" spans="1:9" x14ac:dyDescent="0.3">
      <c r="B45" s="4" t="s">
        <v>93</v>
      </c>
      <c r="C45" s="4" t="s">
        <v>94</v>
      </c>
      <c r="D45" s="4" t="s">
        <v>32</v>
      </c>
      <c r="E45" s="6">
        <v>13.4</v>
      </c>
      <c r="F45" s="6">
        <v>79.52</v>
      </c>
      <c r="G45" s="24">
        <f t="shared" si="0"/>
        <v>1065.57</v>
      </c>
      <c r="H45" s="26"/>
      <c r="I45" s="25">
        <f t="shared" si="1"/>
        <v>0</v>
      </c>
    </row>
    <row r="46" spans="1:9" x14ac:dyDescent="0.3">
      <c r="B46" s="4" t="s">
        <v>95</v>
      </c>
      <c r="C46" s="4" t="s">
        <v>96</v>
      </c>
      <c r="D46" s="4" t="s">
        <v>32</v>
      </c>
      <c r="E46" s="6">
        <v>16.12</v>
      </c>
      <c r="F46" s="6">
        <v>153.65</v>
      </c>
      <c r="G46" s="24">
        <f t="shared" si="0"/>
        <v>2476.84</v>
      </c>
      <c r="H46" s="26"/>
      <c r="I46" s="25">
        <f t="shared" si="1"/>
        <v>0</v>
      </c>
    </row>
    <row r="47" spans="1:9" x14ac:dyDescent="0.3">
      <c r="B47" s="4" t="s">
        <v>97</v>
      </c>
      <c r="C47" s="4" t="s">
        <v>98</v>
      </c>
      <c r="D47" s="4" t="s">
        <v>32</v>
      </c>
      <c r="E47" s="6">
        <v>16.12</v>
      </c>
      <c r="F47" s="6">
        <v>99.9</v>
      </c>
      <c r="G47" s="24">
        <f t="shared" si="0"/>
        <v>1610.39</v>
      </c>
      <c r="H47" s="26"/>
      <c r="I47" s="25">
        <f t="shared" si="1"/>
        <v>0</v>
      </c>
    </row>
    <row r="48" spans="1:9" x14ac:dyDescent="0.3">
      <c r="B48" s="4" t="s">
        <v>99</v>
      </c>
      <c r="C48" s="4" t="s">
        <v>100</v>
      </c>
      <c r="D48" s="4" t="s">
        <v>32</v>
      </c>
      <c r="E48" s="6">
        <v>16.12</v>
      </c>
      <c r="F48" s="6">
        <v>186.1</v>
      </c>
      <c r="G48" s="24">
        <f t="shared" si="0"/>
        <v>2999.93</v>
      </c>
      <c r="H48" s="26"/>
      <c r="I48" s="25">
        <f t="shared" si="1"/>
        <v>0</v>
      </c>
    </row>
    <row r="49" spans="1:9" x14ac:dyDescent="0.3">
      <c r="B49" s="4" t="s">
        <v>101</v>
      </c>
      <c r="C49" s="4" t="s">
        <v>102</v>
      </c>
      <c r="D49" s="4" t="s">
        <v>32</v>
      </c>
      <c r="E49" s="6">
        <v>35.43</v>
      </c>
      <c r="F49" s="6">
        <v>32.01</v>
      </c>
      <c r="G49" s="24">
        <f t="shared" si="0"/>
        <v>1134.1099999999999</v>
      </c>
      <c r="H49" s="26"/>
      <c r="I49" s="25">
        <f t="shared" si="1"/>
        <v>0</v>
      </c>
    </row>
    <row r="50" spans="1:9" x14ac:dyDescent="0.3">
      <c r="A50" s="4" t="s">
        <v>103</v>
      </c>
      <c r="B50" s="4" t="s">
        <v>104</v>
      </c>
      <c r="C50" s="4" t="s">
        <v>105</v>
      </c>
      <c r="G50" s="6"/>
      <c r="H50" s="28"/>
      <c r="I50" s="29"/>
    </row>
    <row r="51" spans="1:9" x14ac:dyDescent="0.3">
      <c r="B51" s="4" t="s">
        <v>106</v>
      </c>
      <c r="C51" s="4" t="s">
        <v>107</v>
      </c>
      <c r="D51" s="4" t="s">
        <v>39</v>
      </c>
      <c r="E51" s="6">
        <v>4</v>
      </c>
      <c r="F51" s="6">
        <v>225.96</v>
      </c>
      <c r="G51" s="24">
        <f t="shared" si="0"/>
        <v>903.84</v>
      </c>
      <c r="H51" s="26"/>
      <c r="I51" s="25">
        <f t="shared" si="1"/>
        <v>0</v>
      </c>
    </row>
    <row r="52" spans="1:9" x14ac:dyDescent="0.3">
      <c r="B52" s="4" t="s">
        <v>108</v>
      </c>
      <c r="C52" s="4" t="s">
        <v>109</v>
      </c>
      <c r="D52" s="4" t="s">
        <v>32</v>
      </c>
      <c r="E52" s="6">
        <v>44.82</v>
      </c>
      <c r="F52" s="6">
        <v>60.78</v>
      </c>
      <c r="G52" s="24">
        <f t="shared" si="0"/>
        <v>2724.16</v>
      </c>
      <c r="H52" s="26"/>
      <c r="I52" s="25">
        <f t="shared" si="1"/>
        <v>0</v>
      </c>
    </row>
    <row r="53" spans="1:9" x14ac:dyDescent="0.3">
      <c r="B53" s="4" t="s">
        <v>110</v>
      </c>
      <c r="C53" s="4" t="s">
        <v>111</v>
      </c>
      <c r="D53" s="4" t="s">
        <v>32</v>
      </c>
      <c r="E53" s="6">
        <v>44.82</v>
      </c>
      <c r="F53" s="6">
        <v>104.66</v>
      </c>
      <c r="G53" s="24">
        <f t="shared" si="0"/>
        <v>4690.8599999999997</v>
      </c>
      <c r="H53" s="26"/>
      <c r="I53" s="25">
        <f t="shared" si="1"/>
        <v>0</v>
      </c>
    </row>
    <row r="54" spans="1:9" x14ac:dyDescent="0.3">
      <c r="B54" s="4" t="s">
        <v>112</v>
      </c>
      <c r="C54" s="4" t="s">
        <v>113</v>
      </c>
      <c r="D54" s="4" t="s">
        <v>32</v>
      </c>
      <c r="E54" s="6">
        <v>44.82</v>
      </c>
      <c r="F54" s="6">
        <v>42.44</v>
      </c>
      <c r="G54" s="24">
        <f t="shared" si="0"/>
        <v>1902.16</v>
      </c>
      <c r="H54" s="26"/>
      <c r="I54" s="25">
        <f t="shared" si="1"/>
        <v>0</v>
      </c>
    </row>
    <row r="55" spans="1:9" x14ac:dyDescent="0.3">
      <c r="B55" s="4" t="s">
        <v>114</v>
      </c>
      <c r="C55" s="4" t="s">
        <v>115</v>
      </c>
      <c r="D55" s="4" t="s">
        <v>39</v>
      </c>
      <c r="E55" s="6">
        <v>3</v>
      </c>
      <c r="F55" s="6">
        <v>125.19</v>
      </c>
      <c r="G55" s="24">
        <f t="shared" si="0"/>
        <v>375.57</v>
      </c>
      <c r="H55" s="26"/>
      <c r="I55" s="25">
        <f t="shared" si="1"/>
        <v>0</v>
      </c>
    </row>
    <row r="56" spans="1:9" x14ac:dyDescent="0.3">
      <c r="A56" s="4" t="s">
        <v>116</v>
      </c>
      <c r="B56" s="4" t="s">
        <v>117</v>
      </c>
      <c r="C56" s="4" t="s">
        <v>118</v>
      </c>
      <c r="G56" s="6"/>
      <c r="H56" s="28"/>
      <c r="I56" s="29"/>
    </row>
    <row r="57" spans="1:9" x14ac:dyDescent="0.3">
      <c r="B57" s="4" t="s">
        <v>119</v>
      </c>
      <c r="C57" s="4" t="s">
        <v>120</v>
      </c>
      <c r="D57" s="4" t="s">
        <v>32</v>
      </c>
      <c r="E57" s="6">
        <v>186.9</v>
      </c>
      <c r="F57" s="6">
        <v>36.880000000000003</v>
      </c>
      <c r="G57" s="24">
        <f t="shared" si="0"/>
        <v>6892.87</v>
      </c>
      <c r="H57" s="26"/>
      <c r="I57" s="25">
        <f t="shared" si="1"/>
        <v>0</v>
      </c>
    </row>
    <row r="58" spans="1:9" x14ac:dyDescent="0.3">
      <c r="B58" s="4" t="s">
        <v>121</v>
      </c>
      <c r="C58" s="4" t="s">
        <v>122</v>
      </c>
      <c r="D58" s="4" t="s">
        <v>32</v>
      </c>
      <c r="E58" s="6">
        <v>186.9</v>
      </c>
      <c r="F58" s="6">
        <v>25.52</v>
      </c>
      <c r="G58" s="24">
        <f t="shared" si="0"/>
        <v>4769.6899999999996</v>
      </c>
      <c r="H58" s="26"/>
      <c r="I58" s="25">
        <f t="shared" si="1"/>
        <v>0</v>
      </c>
    </row>
    <row r="59" spans="1:9" x14ac:dyDescent="0.3">
      <c r="B59" s="4" t="s">
        <v>123</v>
      </c>
      <c r="C59" s="4" t="s">
        <v>124</v>
      </c>
      <c r="D59" s="4" t="s">
        <v>32</v>
      </c>
      <c r="E59" s="6">
        <v>186.9</v>
      </c>
      <c r="F59" s="6">
        <v>17.14</v>
      </c>
      <c r="G59" s="24">
        <f t="shared" si="0"/>
        <v>3203.47</v>
      </c>
      <c r="H59" s="26"/>
      <c r="I59" s="25">
        <f t="shared" si="1"/>
        <v>0</v>
      </c>
    </row>
    <row r="60" spans="1:9" x14ac:dyDescent="0.3">
      <c r="A60" s="4" t="s">
        <v>125</v>
      </c>
      <c r="B60" s="4" t="s">
        <v>126</v>
      </c>
      <c r="C60" s="4" t="s">
        <v>127</v>
      </c>
      <c r="G60" s="6"/>
      <c r="H60" s="28"/>
      <c r="I60" s="29"/>
    </row>
    <row r="61" spans="1:9" x14ac:dyDescent="0.3">
      <c r="B61" s="4" t="s">
        <v>128</v>
      </c>
      <c r="C61" s="4" t="s">
        <v>129</v>
      </c>
      <c r="D61" s="4" t="s">
        <v>39</v>
      </c>
      <c r="E61" s="6">
        <v>1</v>
      </c>
      <c r="F61" s="6">
        <v>4184.25</v>
      </c>
      <c r="G61" s="24">
        <f t="shared" si="0"/>
        <v>4184.25</v>
      </c>
      <c r="H61" s="26"/>
      <c r="I61" s="25">
        <f t="shared" si="1"/>
        <v>0</v>
      </c>
    </row>
    <row r="62" spans="1:9" x14ac:dyDescent="0.3">
      <c r="A62" s="4" t="s">
        <v>130</v>
      </c>
      <c r="B62" s="4" t="s">
        <v>131</v>
      </c>
      <c r="C62" s="4" t="s">
        <v>132</v>
      </c>
      <c r="G62" s="6"/>
      <c r="H62" s="28"/>
      <c r="I62" s="29"/>
    </row>
    <row r="63" spans="1:9" x14ac:dyDescent="0.3">
      <c r="B63" s="4" t="s">
        <v>133</v>
      </c>
      <c r="C63" s="4" t="s">
        <v>132</v>
      </c>
      <c r="D63" s="4" t="s">
        <v>39</v>
      </c>
      <c r="E63" s="6">
        <v>8</v>
      </c>
      <c r="F63" s="6">
        <v>57.72</v>
      </c>
      <c r="G63" s="24">
        <f t="shared" si="0"/>
        <v>461.76</v>
      </c>
      <c r="H63" s="26"/>
      <c r="I63" s="25">
        <f t="shared" si="1"/>
        <v>0</v>
      </c>
    </row>
  </sheetData>
  <sheetProtection algorithmName="SHA-512" hashValue="ti8b0IRYUCXGBzfpXSUOiHjOJWa1EXVpW/cSN8oj3Dnl1JG/nIeSStdMaCfCFzXeS9F3PfTZqn7k5SfDzCudIQ==" saltValue="cETbKrlX0ZtWGQY1tyodyg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decimal" operator="lessThanOrEqual" allowBlank="1" showErrorMessage="1" errorTitle="ERROR" error="El importe por partida ofertado no podrá ser superior al de licitación" sqref="H12:H63" xr:uid="{438982E4-6EFB-4792-8B9F-4D7FF67202DD}">
      <formula1>F12</formula1>
    </dataValidation>
  </dataValidations>
  <pageMargins left="0.7" right="0.7" top="0.75" bottom="0.75" header="0.3" footer="0.3"/>
  <pageSetup paperSize="9" orientation="portrait" r:id="rId1"/>
  <ignoredErrors>
    <ignoredError sqref="A12:B12 A17:B17 B13:B16 A29:B29 B18:B28 A41:B41 B30:B40 A50:B50 B42:B49 A56:B56 B51:B55 A60:B60 B57:B59 A62:B62 B61 B6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1" t="s">
        <v>29</v>
      </c>
    </row>
    <row r="2" spans="1:2" x14ac:dyDescent="0.3">
      <c r="A2" s="2"/>
      <c r="B2" s="1" t="s">
        <v>30</v>
      </c>
    </row>
    <row r="3" spans="1:2" x14ac:dyDescent="0.3">
      <c r="A3" s="3"/>
      <c r="B3" s="1" t="s">
        <v>31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2024-11-13T11:09:53Z</dcterms:created>
  <dcterms:modified xsi:type="dcterms:W3CDTF">2024-12-12T09:23:17Z</dcterms:modified>
</cp:coreProperties>
</file>