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A82B7AC2-5C42-4574-9B5A-0FE79F46016E}" xr6:coauthVersionLast="47" xr6:coauthVersionMax="47" xr10:uidLastSave="{00000000-0000-0000-0000-000000000000}"/>
  <bookViews>
    <workbookView xWindow="-120" yWindow="-120" windowWidth="29040" windowHeight="15840" xr2:uid="{F043CD35-4EC0-4E73-B105-4F3FF39130F0}"/>
  </bookViews>
  <sheets>
    <sheet name="CERTO" sheetId="3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3" l="1"/>
  <c r="I14" i="3"/>
  <c r="H6" i="3" s="1"/>
  <c r="G14" i="3"/>
  <c r="F7" i="3"/>
  <c r="D5" i="3" l="1"/>
  <c r="D7" i="3"/>
  <c r="D8" i="3" s="1"/>
  <c r="D4" i="3"/>
  <c r="H5" i="3"/>
  <c r="H7" i="3"/>
  <c r="H8" i="3" s="1"/>
  <c r="H4" i="3"/>
  <c r="H3" i="3" l="1"/>
  <c r="D3" i="3"/>
</calcChain>
</file>

<file path=xl/sharedStrings.xml><?xml version="1.0" encoding="utf-8"?>
<sst xmlns="http://schemas.openxmlformats.org/spreadsheetml/2006/main" count="43" uniqueCount="39">
  <si>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</si>
  <si>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</si>
  <si>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</si>
  <si>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</si>
  <si>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</si>
  <si>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</si>
  <si>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</si>
  <si>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</si>
  <si>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</si>
  <si>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</si>
  <si>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</si>
  <si>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</si>
  <si>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</si>
  <si>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</si>
  <si>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</si>
  <si>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</si>
  <si>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</si>
  <si>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</si>
  <si>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</si>
  <si>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</si>
  <si>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</si>
  <si>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</si>
  <si>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</si>
  <si>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</si>
  <si>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</si>
  <si>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</si>
  <si>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</si>
  <si>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</si>
  <si>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Campos a rellenar por Metro</t>
  </si>
  <si>
    <t>Campos a rellenar por el ofertante</t>
  </si>
  <si>
    <t>1.1</t>
  </si>
  <si>
    <t>SERVICIO DE SUSTITUCIÓN SILENTBLOCKS TRENES SERIE 7000</t>
  </si>
  <si>
    <t>2046</t>
  </si>
  <si>
    <t>2046 Mantenimiento correctivo 7000</t>
  </si>
  <si>
    <t>Sustitución Silentblocks Motor-Reductor - Placa de sujeción superior</t>
  </si>
  <si>
    <t>1</t>
  </si>
  <si>
    <t>UC1</t>
  </si>
  <si>
    <t>ud</t>
  </si>
  <si>
    <t>GTO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</si>
</sst>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4" fontId="2" fillId="3" borderId="0" xfId="0" applyNumberFormat="1" applyFont="1" applyFill="1" applyProtection="1">
      <protection locked="0"/>
    </xf>
    <xf numFmtId="10" fontId="2" fillId="3" borderId="4" xfId="0" quotePrefix="1" applyNumberFormat="1" applyFont="1" applyFill="1" applyBorder="1" applyProtection="1">
      <protection locked="0"/>
    </xf>
    <xf numFmtId="0" fontId="1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3" fillId="4" borderId="8" xfId="0" applyNumberFormat="1" applyFont="1" applyFill="1" applyBorder="1"/>
    <xf numFmtId="3" fontId="2" fillId="0" borderId="3" xfId="0" applyNumberFormat="1" applyFont="1" applyBorder="1"/>
    <xf numFmtId="4" fontId="2" fillId="5" borderId="3" xfId="0" applyNumberFormat="1" applyFont="1" applyFill="1" applyBorder="1"/>
    <xf numFmtId="49" fontId="3" fillId="4" borderId="1" xfId="0" applyNumberFormat="1" applyFont="1" applyFill="1" applyBorder="1"/>
    <xf numFmtId="10" fontId="2" fillId="0" borderId="4" xfId="0" quotePrefix="1" applyNumberFormat="1" applyFont="1" applyBorder="1"/>
    <xf numFmtId="49" fontId="2" fillId="4" borderId="2" xfId="0" applyNumberFormat="1" applyFont="1" applyFill="1" applyBorder="1"/>
    <xf numFmtId="4" fontId="2" fillId="5" borderId="2" xfId="0" applyNumberFormat="1" applyFont="1" applyFill="1" applyBorder="1"/>
    <xf numFmtId="4" fontId="3" fillId="4" borderId="1" xfId="0" applyNumberFormat="1" applyFont="1" applyFill="1" applyBorder="1"/>
    <xf numFmtId="49" fontId="3" fillId="4" borderId="5" xfId="0" applyNumberFormat="1" applyFont="1" applyFill="1" applyBorder="1"/>
    <xf numFmtId="9" fontId="2" fillId="0" borderId="4" xfId="0" quotePrefix="1" applyNumberFormat="1" applyFont="1" applyBorder="1"/>
    <xf numFmtId="4" fontId="3" fillId="4" borderId="5" xfId="0" applyNumberFormat="1" applyFont="1" applyFill="1" applyBorder="1"/>
    <xf numFmtId="9" fontId="2" fillId="5" borderId="4" xfId="0" quotePrefix="1" applyNumberFormat="1" applyFont="1" applyFill="1" applyBorder="1"/>
    <xf numFmtId="4" fontId="3" fillId="5" borderId="2" xfId="0" applyNumberFormat="1" applyFont="1" applyFill="1" applyBorder="1"/>
    <xf numFmtId="49" fontId="0" fillId="0" borderId="0" xfId="0" applyNumberFormat="1"/>
    <xf numFmtId="0" fontId="1" fillId="2" borderId="0" xfId="0" applyFont="1" applyFill="1"/>
    <xf numFmtId="4" fontId="1" fillId="2" borderId="0" xfId="0" applyNumberFormat="1" applyFont="1" applyFill="1"/>
    <xf numFmtId="49" fontId="2" fillId="0" borderId="0" xfId="0" applyNumberFormat="1" applyFont="1"/>
    <xf numFmtId="4" fontId="2" fillId="0" borderId="0" xfId="0" applyNumberFormat="1" applyFont="1"/>
    <xf numFmtId="1" fontId="2" fillId="0" borderId="0" xfId="0" applyNumberFormat="1" applyFont="1"/>
    <xf numFmtId="4" fontId="0" fillId="4" borderId="0" xfId="0" applyNumberFormat="1" applyFill="1"/>
    <xf numFmtId="4" fontId="2" fillId="4" borderId="0" xfId="0" applyNumberFormat="1" applyFont="1" applyFill="1"/>
    <xf numFmtId="0" fontId="1" fillId="2" borderId="1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6" xfId="0" applyNumberFormat="1" applyFont="1" applyFill="1" applyBorder="1" applyAlignment="1">
      <alignment horizontal="left" wrapText="1"/>
    </xf>
    <xf numFmtId="49" fontId="3" fillId="4" borderId="7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3" fillId="4" borderId="6" xfId="0" applyNumberFormat="1" applyFont="1" applyFill="1" applyBorder="1" applyAlignment="1">
      <alignment horizontal="left"/>
    </xf>
    <xf numFmtId="49" fontId="3" fillId="4" borderId="7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49" fontId="1" fillId="4" borderId="6" xfId="0" applyNumberFormat="1" applyFont="1" applyFill="1" applyBorder="1" applyAlignment="1">
      <alignment horizontal="left"/>
    </xf>
    <xf numFmtId="49" fontId="1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142056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184D3845-CA7A-4209-9E43-C15E90D995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62121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151581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6345FAD8-3342-410F-BF6C-73DBC3EE42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71646"/>
        </a:xfrm>
        <a:prstGeom prst="rect">
          <a:avLst/>
        </a:prstGeom>
        <a:noFill/>
      </xdr:spPr>
    </xdr:pic>
    <xdr:clientData/>
  </xdr:twoCellAnchor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170631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1EB9A0EA-89B7-4795-BFD2-A53E6D258E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380846" y="60960"/>
          <a:ext cx="1112520" cy="690696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DB84-DECF-45F0-B900-82B87FC8D876}">
  <dimension ref="A1:I14"/>
  <sheetViews>
    <sheetView tabSelected="1" workbookViewId="0">
      <selection activeCell="C17" sqref="C17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63.85546875" customWidth="1"/>
    <col min="4" max="4" width="18.7109375" customWidth="1"/>
    <col min="5" max="5" width="30.570312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3.85546875" bestFit="1" customWidth="1"/>
    <col min="11" max="11" width="15.140625" bestFit="1" customWidth="1"/>
  </cols>
  <sheetData>
    <row r="1" spans="1:9" ht="15.75" thickBot="1" x14ac:dyDescent="0.3">
      <c r="D1" s="4" t="s">
        <v>0</v>
      </c>
      <c r="H1" s="4" t="s">
        <v>1</v>
      </c>
    </row>
    <row r="2" spans="1:9" ht="15.75" thickBot="1" x14ac:dyDescent="0.3">
      <c r="A2" s="7" t="s">
        <v>2</v>
      </c>
      <c r="B2" s="8">
        <v>1</v>
      </c>
    </row>
    <row r="3" spans="1:9" ht="15.75" thickBot="1" x14ac:dyDescent="0.3">
      <c r="A3" s="30" t="s">
        <v>3</v>
      </c>
      <c r="B3" s="31"/>
      <c r="C3" s="32"/>
      <c r="D3" s="9">
        <f>D6-D4-D5</f>
        <v>52000</v>
      </c>
      <c r="E3" s="30" t="s">
        <v>4</v>
      </c>
      <c r="F3" s="31"/>
      <c r="G3" s="32"/>
      <c r="H3" s="9">
        <f>H6-H4-H5</f>
        <v>0</v>
      </c>
    </row>
    <row r="4" spans="1:9" ht="15.75" thickBot="1" x14ac:dyDescent="0.3">
      <c r="A4" s="10" t="s">
        <v>5</v>
      </c>
      <c r="B4" s="11">
        <v>0.06</v>
      </c>
      <c r="C4" s="12" t="s">
        <v>6</v>
      </c>
      <c r="D4" s="13">
        <f>ROUND((B4*(D6/(1+B4+B5))),2)</f>
        <v>3120</v>
      </c>
      <c r="E4" s="14" t="s">
        <v>7</v>
      </c>
      <c r="F4" s="3"/>
      <c r="G4" s="12" t="s">
        <v>6</v>
      </c>
      <c r="H4" s="13">
        <f>ROUND((F4*(H6/(1+F4+F5))),2)</f>
        <v>0</v>
      </c>
    </row>
    <row r="5" spans="1:9" ht="15.75" thickBot="1" x14ac:dyDescent="0.3">
      <c r="A5" s="10" t="s">
        <v>8</v>
      </c>
      <c r="B5" s="11">
        <v>0.09</v>
      </c>
      <c r="C5" s="12" t="s">
        <v>9</v>
      </c>
      <c r="D5" s="13">
        <f>ROUND((B5*(D6/(1+B4+B5))),2)</f>
        <v>4680</v>
      </c>
      <c r="E5" s="14" t="s">
        <v>10</v>
      </c>
      <c r="F5" s="3"/>
      <c r="G5" s="12" t="s">
        <v>9</v>
      </c>
      <c r="H5" s="13">
        <f>ROUND((F5*(H6/(1+F4+F5))),2)</f>
        <v>0</v>
      </c>
    </row>
    <row r="6" spans="1:9" ht="15.75" thickBot="1" x14ac:dyDescent="0.3">
      <c r="A6" s="33" t="s">
        <v>11</v>
      </c>
      <c r="B6" s="34"/>
      <c r="C6" s="35"/>
      <c r="D6" s="13">
        <f>SUM(G14:G14)</f>
        <v>59800</v>
      </c>
      <c r="E6" s="33" t="s">
        <v>12</v>
      </c>
      <c r="F6" s="34"/>
      <c r="G6" s="35"/>
      <c r="H6" s="13">
        <f>SUM(I14:I14)</f>
        <v>0</v>
      </c>
    </row>
    <row r="7" spans="1:9" ht="15.75" thickBot="1" x14ac:dyDescent="0.3">
      <c r="A7" s="15" t="s">
        <v>13</v>
      </c>
      <c r="B7" s="16">
        <v>0.21</v>
      </c>
      <c r="C7" s="12" t="s">
        <v>14</v>
      </c>
      <c r="D7" s="13">
        <f>ROUND($D$6*B7,2)</f>
        <v>12558</v>
      </c>
      <c r="E7" s="17" t="s">
        <v>13</v>
      </c>
      <c r="F7" s="18">
        <f>B7</f>
        <v>0.21</v>
      </c>
      <c r="G7" s="12" t="s">
        <v>14</v>
      </c>
      <c r="H7" s="13">
        <f>ROUND($H$6*F7,2)</f>
        <v>0</v>
      </c>
    </row>
    <row r="8" spans="1:9" ht="15.75" thickBot="1" x14ac:dyDescent="0.3">
      <c r="A8" s="36" t="s">
        <v>15</v>
      </c>
      <c r="B8" s="37"/>
      <c r="C8" s="38"/>
      <c r="D8" s="19">
        <f>SUM(D6:D7)</f>
        <v>72358</v>
      </c>
      <c r="E8" s="36" t="s">
        <v>16</v>
      </c>
      <c r="F8" s="37"/>
      <c r="G8" s="38"/>
      <c r="H8" s="19">
        <f>SUM(H6:H7)</f>
        <v>0</v>
      </c>
    </row>
    <row r="9" spans="1:9" ht="15.75" thickBot="1" x14ac:dyDescent="0.3"/>
    <row r="10" spans="1:9" ht="15.75" thickBot="1" x14ac:dyDescent="0.3">
      <c r="A10" s="20"/>
      <c r="F10" s="28" t="s">
        <v>17</v>
      </c>
      <c r="G10" s="29"/>
      <c r="H10" s="28" t="s">
        <v>18</v>
      </c>
      <c r="I10" s="29"/>
    </row>
    <row r="11" spans="1:9" x14ac:dyDescent="0.25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9" x14ac:dyDescent="0.25">
      <c r="A12" s="23" t="s">
        <v>35</v>
      </c>
      <c r="B12" s="23" t="s">
        <v>38</v>
      </c>
      <c r="C12" s="23" t="s">
        <v>31</v>
      </c>
      <c r="D12" s="23"/>
      <c r="E12" s="24"/>
      <c r="F12" s="24"/>
      <c r="G12" s="23"/>
      <c r="H12" s="24"/>
      <c r="I12" s="24"/>
    </row>
    <row r="13" spans="1:9" x14ac:dyDescent="0.25">
      <c r="A13" s="23" t="s">
        <v>30</v>
      </c>
      <c r="B13" s="23" t="s">
        <v>32</v>
      </c>
      <c r="C13" s="23" t="s">
        <v>33</v>
      </c>
      <c r="D13" s="23"/>
      <c r="E13" s="24"/>
      <c r="F13" s="24"/>
      <c r="G13" s="23"/>
      <c r="H13" s="24"/>
      <c r="I13" s="24"/>
    </row>
    <row r="14" spans="1:9" x14ac:dyDescent="0.25">
      <c r="A14" s="23"/>
      <c r="B14" s="23" t="s">
        <v>36</v>
      </c>
      <c r="C14" s="23" t="s">
        <v>34</v>
      </c>
      <c r="D14" s="25" t="s">
        <v>37</v>
      </c>
      <c r="E14" s="24">
        <v>104</v>
      </c>
      <c r="F14" s="24">
        <v>575</v>
      </c>
      <c r="G14" s="26">
        <f>ROUND(E14*F14,2)</f>
        <v>59800</v>
      </c>
      <c r="H14" s="2"/>
      <c r="I14" s="27">
        <f t="shared" ref="I14" si="0">ROUND(E14*H14,2)</f>
        <v>0</v>
      </c>
    </row>
  </sheetData>
  <sheetProtection algorithmName="SHA-512" hashValue="MYTPA3gvsQZufXt+EVGWhYkPX/WZcbuZqyaMgv20/PVU+sEidHb3/XG1rgf9Q4Y2RlmnR3cA/E+66exginnPqQ==" saltValue="iecPNtCNeYByjxncaPBrZg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count="1">
    <dataValidation type="custom" allowBlank="1" showInputMessage="1" showErrorMessage="1" error="El &quot;Precio Un ofertante&quot; no puede superar el &quot;Precio Un Licitación&quot;." sqref="H14" xr:uid="{591222DB-E82E-48F4-88F9-F7B9790616A4}">
      <formula1>H14&lt;=F14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B7" sqref="B7"/>
    </sheetView>
  </sheetViews>
  <sheetFormatPr baseColWidth="10" defaultColWidth="11.42578125" defaultRowHeight="15" x14ac:dyDescent="0.25"/>
  <cols>
    <col min="2" max="2" width="67.7109375" customWidth="1"/>
  </cols>
  <sheetData>
    <row r="1" spans="1:2" ht="15.75" thickBot="1" x14ac:dyDescent="0.3">
      <c r="B1" s="1" t="s">
        <v>28</v>
      </c>
    </row>
    <row r="2" spans="1:2" ht="15.75" thickBot="1" x14ac:dyDescent="0.3">
      <c r="A2" s="2"/>
      <c r="B2" s="1" t="s">
        <v>29</v>
      </c>
    </row>
    <row r="3" spans="1:2" ht="15.75" thickBot="1" x14ac:dyDescent="0.3">
      <c r="B3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2024-11-04T11:32:17Z</dcterms:created>
  <dcterms:modified xsi:type="dcterms:W3CDTF">2025-02-25T08:02:13Z</dcterms:modified>
  <cp:category/>
  <cp:contentStatus/>
</cp:coreProperties>
</file>