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A735ED1E-A440-4229-A07C-51AFF84FD923}" xr6:coauthVersionLast="47" xr6:coauthVersionMax="47" xr10:uidLastSave="{00000000-0000-0000-0000-000000000000}"/>
  <bookViews>
    <workbookView xWindow="22932" yWindow="-1488" windowWidth="23256" windowHeight="14016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CERTO!$D$1:$D$375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5" i="1" l="1"/>
  <c r="G375" i="1"/>
  <c r="G16" i="1"/>
  <c r="I16" i="1"/>
  <c r="G17" i="1"/>
  <c r="I17" i="1"/>
  <c r="G18" i="1"/>
  <c r="I18" i="1"/>
  <c r="G19" i="1"/>
  <c r="I19" i="1"/>
  <c r="G20" i="1"/>
  <c r="I20" i="1"/>
  <c r="G21" i="1"/>
  <c r="I21" i="1"/>
  <c r="G23" i="1"/>
  <c r="I23" i="1"/>
  <c r="G24" i="1"/>
  <c r="I24" i="1"/>
  <c r="G25" i="1"/>
  <c r="I25" i="1"/>
  <c r="G26" i="1"/>
  <c r="I26" i="1"/>
  <c r="G27" i="1"/>
  <c r="I27" i="1"/>
  <c r="G28" i="1"/>
  <c r="I28" i="1"/>
  <c r="G29" i="1"/>
  <c r="I29" i="1"/>
  <c r="G30" i="1"/>
  <c r="I30" i="1"/>
  <c r="G31" i="1"/>
  <c r="I31" i="1"/>
  <c r="G32" i="1"/>
  <c r="I32" i="1"/>
  <c r="G33" i="1"/>
  <c r="I33" i="1"/>
  <c r="G34" i="1"/>
  <c r="I34" i="1"/>
  <c r="G35" i="1"/>
  <c r="I35" i="1"/>
  <c r="G36" i="1"/>
  <c r="I36" i="1"/>
  <c r="G37" i="1"/>
  <c r="I37" i="1"/>
  <c r="G38" i="1"/>
  <c r="I38" i="1"/>
  <c r="G39" i="1"/>
  <c r="I39" i="1"/>
  <c r="G41" i="1"/>
  <c r="I41" i="1"/>
  <c r="G42" i="1"/>
  <c r="I42" i="1"/>
  <c r="G43" i="1"/>
  <c r="I43" i="1"/>
  <c r="G44" i="1"/>
  <c r="I44" i="1"/>
  <c r="G45" i="1"/>
  <c r="I45" i="1"/>
  <c r="G47" i="1"/>
  <c r="I47" i="1"/>
  <c r="G48" i="1"/>
  <c r="I48" i="1"/>
  <c r="G49" i="1"/>
  <c r="I49" i="1"/>
  <c r="G51" i="1"/>
  <c r="I51" i="1"/>
  <c r="G52" i="1"/>
  <c r="I52" i="1"/>
  <c r="G53" i="1"/>
  <c r="I53" i="1"/>
  <c r="G54" i="1"/>
  <c r="I54" i="1"/>
  <c r="G55" i="1"/>
  <c r="I55" i="1"/>
  <c r="G56" i="1"/>
  <c r="I56" i="1"/>
  <c r="G57" i="1"/>
  <c r="I57" i="1"/>
  <c r="G59" i="1"/>
  <c r="I59" i="1"/>
  <c r="G60" i="1"/>
  <c r="I60" i="1"/>
  <c r="G61" i="1"/>
  <c r="I61" i="1"/>
  <c r="G62" i="1"/>
  <c r="I62" i="1"/>
  <c r="G63" i="1"/>
  <c r="I63" i="1"/>
  <c r="G64" i="1"/>
  <c r="I64" i="1"/>
  <c r="G65" i="1"/>
  <c r="I65" i="1"/>
  <c r="G66" i="1"/>
  <c r="I66" i="1"/>
  <c r="G68" i="1"/>
  <c r="I68" i="1"/>
  <c r="G69" i="1"/>
  <c r="I69" i="1"/>
  <c r="G70" i="1"/>
  <c r="I70" i="1"/>
  <c r="G71" i="1"/>
  <c r="I71" i="1"/>
  <c r="G72" i="1"/>
  <c r="I72" i="1"/>
  <c r="G73" i="1"/>
  <c r="I73" i="1"/>
  <c r="G74" i="1"/>
  <c r="I74" i="1"/>
  <c r="G76" i="1"/>
  <c r="I76" i="1"/>
  <c r="G77" i="1"/>
  <c r="I77" i="1"/>
  <c r="G78" i="1"/>
  <c r="I78" i="1"/>
  <c r="G79" i="1"/>
  <c r="I79" i="1"/>
  <c r="G80" i="1"/>
  <c r="I80" i="1"/>
  <c r="G81" i="1"/>
  <c r="I81" i="1"/>
  <c r="G82" i="1"/>
  <c r="I82" i="1"/>
  <c r="G83" i="1"/>
  <c r="I83" i="1"/>
  <c r="G85" i="1"/>
  <c r="I85" i="1"/>
  <c r="G86" i="1"/>
  <c r="I86" i="1"/>
  <c r="G88" i="1"/>
  <c r="I88" i="1"/>
  <c r="G89" i="1"/>
  <c r="I89" i="1"/>
  <c r="G90" i="1"/>
  <c r="I90" i="1"/>
  <c r="G91" i="1"/>
  <c r="I91" i="1"/>
  <c r="G92" i="1"/>
  <c r="I92" i="1"/>
  <c r="G93" i="1"/>
  <c r="I93" i="1"/>
  <c r="G95" i="1"/>
  <c r="I95" i="1"/>
  <c r="G97" i="1"/>
  <c r="I97" i="1"/>
  <c r="G98" i="1"/>
  <c r="I98" i="1"/>
  <c r="G99" i="1"/>
  <c r="I99" i="1"/>
  <c r="G100" i="1"/>
  <c r="I100" i="1"/>
  <c r="G101" i="1"/>
  <c r="I101" i="1"/>
  <c r="G104" i="1"/>
  <c r="I104" i="1"/>
  <c r="G105" i="1"/>
  <c r="I105" i="1"/>
  <c r="G106" i="1"/>
  <c r="I106" i="1"/>
  <c r="G107" i="1"/>
  <c r="I107" i="1"/>
  <c r="G108" i="1"/>
  <c r="I108" i="1"/>
  <c r="G110" i="1"/>
  <c r="I110" i="1"/>
  <c r="G112" i="1"/>
  <c r="I112" i="1"/>
  <c r="G113" i="1"/>
  <c r="I113" i="1"/>
  <c r="G114" i="1"/>
  <c r="I114" i="1"/>
  <c r="G115" i="1"/>
  <c r="I115" i="1"/>
  <c r="G116" i="1"/>
  <c r="I116" i="1"/>
  <c r="G117" i="1"/>
  <c r="I117" i="1"/>
  <c r="G119" i="1"/>
  <c r="I119" i="1"/>
  <c r="G121" i="1"/>
  <c r="I121" i="1"/>
  <c r="G122" i="1"/>
  <c r="I122" i="1"/>
  <c r="G123" i="1"/>
  <c r="I123" i="1"/>
  <c r="G124" i="1"/>
  <c r="I124" i="1"/>
  <c r="G125" i="1"/>
  <c r="I125" i="1"/>
  <c r="G126" i="1"/>
  <c r="I126" i="1"/>
  <c r="G127" i="1"/>
  <c r="I127" i="1"/>
  <c r="G129" i="1"/>
  <c r="I129" i="1"/>
  <c r="G130" i="1"/>
  <c r="I130" i="1"/>
  <c r="G131" i="1"/>
  <c r="I131" i="1"/>
  <c r="G132" i="1"/>
  <c r="I132" i="1"/>
  <c r="G133" i="1"/>
  <c r="I133" i="1"/>
  <c r="G134" i="1"/>
  <c r="I134" i="1"/>
  <c r="G135" i="1"/>
  <c r="I135" i="1"/>
  <c r="G136" i="1"/>
  <c r="I136" i="1"/>
  <c r="G137" i="1"/>
  <c r="I137" i="1"/>
  <c r="G139" i="1"/>
  <c r="I139" i="1"/>
  <c r="G140" i="1"/>
  <c r="I140" i="1"/>
  <c r="G144" i="1"/>
  <c r="I144" i="1"/>
  <c r="G145" i="1"/>
  <c r="I145" i="1"/>
  <c r="G146" i="1"/>
  <c r="I146" i="1"/>
  <c r="G147" i="1"/>
  <c r="I147" i="1"/>
  <c r="G148" i="1"/>
  <c r="I148" i="1"/>
  <c r="G149" i="1"/>
  <c r="I149" i="1"/>
  <c r="G150" i="1"/>
  <c r="I150" i="1"/>
  <c r="G151" i="1"/>
  <c r="I151" i="1"/>
  <c r="G152" i="1"/>
  <c r="I152" i="1"/>
  <c r="G153" i="1"/>
  <c r="I153" i="1"/>
  <c r="G154" i="1"/>
  <c r="I154" i="1"/>
  <c r="G155" i="1"/>
  <c r="I155" i="1"/>
  <c r="G156" i="1"/>
  <c r="I156" i="1"/>
  <c r="G157" i="1"/>
  <c r="I157" i="1"/>
  <c r="G158" i="1"/>
  <c r="I158" i="1"/>
  <c r="G159" i="1"/>
  <c r="I159" i="1"/>
  <c r="G162" i="1"/>
  <c r="I162" i="1"/>
  <c r="G163" i="1"/>
  <c r="I163" i="1"/>
  <c r="G164" i="1"/>
  <c r="I164" i="1"/>
  <c r="G165" i="1"/>
  <c r="I165" i="1"/>
  <c r="G166" i="1"/>
  <c r="I166" i="1"/>
  <c r="G168" i="1"/>
  <c r="I168" i="1"/>
  <c r="G169" i="1"/>
  <c r="I169" i="1"/>
  <c r="G170" i="1"/>
  <c r="I170" i="1"/>
  <c r="G171" i="1"/>
  <c r="I171" i="1"/>
  <c r="G172" i="1"/>
  <c r="I172" i="1"/>
  <c r="G173" i="1"/>
  <c r="I173" i="1"/>
  <c r="G174" i="1"/>
  <c r="I174" i="1"/>
  <c r="G176" i="1"/>
  <c r="I176" i="1"/>
  <c r="G178" i="1"/>
  <c r="I178" i="1"/>
  <c r="G179" i="1"/>
  <c r="I179" i="1"/>
  <c r="G181" i="1"/>
  <c r="I181" i="1"/>
  <c r="G182" i="1"/>
  <c r="I182" i="1"/>
  <c r="G183" i="1"/>
  <c r="I183" i="1"/>
  <c r="G184" i="1"/>
  <c r="I184" i="1"/>
  <c r="G185" i="1"/>
  <c r="I185" i="1"/>
  <c r="G186" i="1"/>
  <c r="I186" i="1"/>
  <c r="G187" i="1"/>
  <c r="I187" i="1"/>
  <c r="G188" i="1"/>
  <c r="I188" i="1"/>
  <c r="G189" i="1"/>
  <c r="I189" i="1"/>
  <c r="G191" i="1"/>
  <c r="I191" i="1"/>
  <c r="G192" i="1"/>
  <c r="I192" i="1"/>
  <c r="G193" i="1"/>
  <c r="I193" i="1"/>
  <c r="G194" i="1"/>
  <c r="I194" i="1"/>
  <c r="G195" i="1"/>
  <c r="I195" i="1"/>
  <c r="G196" i="1"/>
  <c r="I196" i="1"/>
  <c r="G197" i="1"/>
  <c r="I197" i="1"/>
  <c r="G199" i="1"/>
  <c r="I199" i="1"/>
  <c r="G200" i="1"/>
  <c r="I200" i="1"/>
  <c r="G201" i="1"/>
  <c r="I201" i="1"/>
  <c r="G203" i="1"/>
  <c r="I203" i="1"/>
  <c r="G204" i="1"/>
  <c r="I204" i="1"/>
  <c r="G205" i="1"/>
  <c r="I205" i="1"/>
  <c r="G206" i="1"/>
  <c r="I206" i="1"/>
  <c r="G207" i="1"/>
  <c r="I207" i="1"/>
  <c r="G208" i="1"/>
  <c r="I208" i="1"/>
  <c r="G209" i="1"/>
  <c r="I209" i="1"/>
  <c r="G211" i="1"/>
  <c r="I211" i="1"/>
  <c r="G212" i="1"/>
  <c r="I212" i="1"/>
  <c r="G213" i="1"/>
  <c r="I213" i="1"/>
  <c r="G214" i="1"/>
  <c r="I214" i="1"/>
  <c r="G215" i="1"/>
  <c r="I215" i="1"/>
  <c r="G216" i="1"/>
  <c r="I216" i="1"/>
  <c r="G218" i="1"/>
  <c r="I218" i="1"/>
  <c r="G219" i="1"/>
  <c r="I219" i="1"/>
  <c r="G221" i="1"/>
  <c r="I221" i="1"/>
  <c r="G222" i="1"/>
  <c r="I222" i="1"/>
  <c r="G223" i="1"/>
  <c r="I223" i="1"/>
  <c r="G226" i="1"/>
  <c r="I226" i="1"/>
  <c r="G227" i="1"/>
  <c r="I227" i="1"/>
  <c r="G228" i="1"/>
  <c r="I228" i="1"/>
  <c r="G229" i="1"/>
  <c r="I229" i="1"/>
  <c r="G230" i="1"/>
  <c r="I230" i="1"/>
  <c r="G232" i="1"/>
  <c r="I232" i="1"/>
  <c r="G233" i="1"/>
  <c r="I233" i="1"/>
  <c r="G234" i="1"/>
  <c r="I234" i="1"/>
  <c r="G235" i="1"/>
  <c r="I235" i="1"/>
  <c r="G236" i="1"/>
  <c r="I236" i="1"/>
  <c r="G237" i="1"/>
  <c r="I237" i="1"/>
  <c r="G238" i="1"/>
  <c r="I238" i="1"/>
  <c r="G239" i="1"/>
  <c r="I239" i="1"/>
  <c r="G241" i="1"/>
  <c r="I241" i="1"/>
  <c r="G242" i="1"/>
  <c r="I242" i="1"/>
  <c r="G243" i="1"/>
  <c r="I243" i="1"/>
  <c r="G244" i="1"/>
  <c r="I244" i="1"/>
  <c r="G246" i="1"/>
  <c r="I246" i="1"/>
  <c r="G247" i="1"/>
  <c r="I247" i="1"/>
  <c r="G250" i="1"/>
  <c r="I250" i="1"/>
  <c r="G251" i="1"/>
  <c r="I251" i="1"/>
  <c r="G252" i="1"/>
  <c r="I252" i="1"/>
  <c r="G253" i="1"/>
  <c r="I253" i="1"/>
  <c r="G255" i="1"/>
  <c r="I255" i="1"/>
  <c r="G256" i="1"/>
  <c r="I256" i="1"/>
  <c r="G257" i="1"/>
  <c r="I257" i="1"/>
  <c r="G258" i="1"/>
  <c r="I258" i="1"/>
  <c r="G260" i="1"/>
  <c r="I260" i="1"/>
  <c r="G261" i="1"/>
  <c r="I261" i="1"/>
  <c r="G262" i="1"/>
  <c r="I262" i="1"/>
  <c r="G263" i="1"/>
  <c r="I263" i="1"/>
  <c r="G265" i="1"/>
  <c r="I265" i="1"/>
  <c r="G267" i="1"/>
  <c r="I267" i="1"/>
  <c r="G268" i="1"/>
  <c r="I268" i="1"/>
  <c r="G269" i="1"/>
  <c r="I269" i="1"/>
  <c r="G270" i="1"/>
  <c r="I270" i="1"/>
  <c r="G271" i="1"/>
  <c r="I271" i="1"/>
  <c r="G272" i="1"/>
  <c r="I272" i="1"/>
  <c r="G273" i="1"/>
  <c r="I273" i="1"/>
  <c r="G275" i="1"/>
  <c r="I275" i="1"/>
  <c r="G276" i="1"/>
  <c r="I276" i="1"/>
  <c r="G277" i="1"/>
  <c r="I277" i="1"/>
  <c r="G278" i="1"/>
  <c r="I278" i="1"/>
  <c r="G279" i="1"/>
  <c r="I279" i="1"/>
  <c r="G281" i="1"/>
  <c r="I281" i="1"/>
  <c r="G282" i="1"/>
  <c r="I282" i="1"/>
  <c r="G283" i="1"/>
  <c r="I283" i="1"/>
  <c r="G284" i="1"/>
  <c r="I284" i="1"/>
  <c r="G286" i="1"/>
  <c r="I286" i="1"/>
  <c r="G287" i="1"/>
  <c r="I287" i="1"/>
  <c r="G289" i="1"/>
  <c r="I289" i="1"/>
  <c r="G290" i="1"/>
  <c r="I290" i="1"/>
  <c r="G292" i="1"/>
  <c r="I292" i="1"/>
  <c r="G293" i="1"/>
  <c r="I293" i="1"/>
  <c r="G295" i="1"/>
  <c r="I295" i="1"/>
  <c r="G296" i="1"/>
  <c r="I296" i="1"/>
  <c r="G297" i="1"/>
  <c r="I297" i="1"/>
  <c r="G298" i="1"/>
  <c r="I298" i="1"/>
  <c r="G301" i="1"/>
  <c r="I301" i="1"/>
  <c r="G302" i="1"/>
  <c r="I302" i="1"/>
  <c r="G303" i="1"/>
  <c r="I303" i="1"/>
  <c r="G304" i="1"/>
  <c r="I304" i="1"/>
  <c r="G305" i="1"/>
  <c r="I305" i="1"/>
  <c r="G306" i="1"/>
  <c r="I306" i="1"/>
  <c r="G307" i="1"/>
  <c r="I307" i="1"/>
  <c r="G308" i="1"/>
  <c r="I308" i="1"/>
  <c r="G309" i="1"/>
  <c r="I309" i="1"/>
  <c r="G311" i="1"/>
  <c r="I311" i="1"/>
  <c r="G312" i="1"/>
  <c r="I312" i="1"/>
  <c r="G313" i="1"/>
  <c r="I313" i="1"/>
  <c r="G314" i="1"/>
  <c r="I314" i="1"/>
  <c r="G315" i="1"/>
  <c r="I315" i="1"/>
  <c r="G316" i="1"/>
  <c r="I316" i="1"/>
  <c r="G317" i="1"/>
  <c r="I317" i="1"/>
  <c r="G318" i="1"/>
  <c r="I318" i="1"/>
  <c r="G319" i="1"/>
  <c r="I319" i="1"/>
  <c r="G320" i="1"/>
  <c r="I320" i="1"/>
  <c r="G323" i="1"/>
  <c r="I323" i="1"/>
  <c r="G324" i="1"/>
  <c r="I324" i="1"/>
  <c r="G325" i="1"/>
  <c r="I325" i="1"/>
  <c r="G326" i="1"/>
  <c r="I326" i="1"/>
  <c r="G327" i="1"/>
  <c r="I327" i="1"/>
  <c r="G328" i="1"/>
  <c r="I328" i="1"/>
  <c r="G332" i="1"/>
  <c r="I332" i="1"/>
  <c r="G333" i="1"/>
  <c r="I333" i="1"/>
  <c r="G335" i="1"/>
  <c r="I335" i="1"/>
  <c r="G336" i="1"/>
  <c r="I336" i="1"/>
  <c r="G339" i="1"/>
  <c r="I339" i="1"/>
  <c r="G340" i="1"/>
  <c r="I340" i="1"/>
  <c r="G341" i="1"/>
  <c r="I341" i="1"/>
  <c r="G342" i="1"/>
  <c r="I342" i="1"/>
  <c r="G344" i="1"/>
  <c r="I344" i="1"/>
  <c r="G345" i="1"/>
  <c r="I345" i="1"/>
  <c r="G346" i="1"/>
  <c r="I346" i="1"/>
  <c r="G347" i="1"/>
  <c r="I347" i="1"/>
  <c r="G349" i="1"/>
  <c r="I349" i="1"/>
  <c r="G350" i="1"/>
  <c r="I350" i="1"/>
  <c r="G353" i="1"/>
  <c r="I353" i="1"/>
  <c r="G354" i="1"/>
  <c r="I354" i="1"/>
  <c r="G355" i="1"/>
  <c r="I355" i="1"/>
  <c r="G356" i="1"/>
  <c r="I356" i="1"/>
  <c r="G357" i="1"/>
  <c r="I357" i="1"/>
  <c r="G358" i="1"/>
  <c r="I358" i="1"/>
  <c r="G359" i="1"/>
  <c r="I359" i="1"/>
  <c r="G361" i="1"/>
  <c r="I361" i="1"/>
  <c r="G362" i="1"/>
  <c r="I362" i="1"/>
  <c r="G363" i="1"/>
  <c r="I363" i="1"/>
  <c r="G364" i="1"/>
  <c r="I364" i="1"/>
  <c r="G365" i="1"/>
  <c r="I365" i="1"/>
  <c r="G367" i="1"/>
  <c r="I367" i="1"/>
  <c r="G368" i="1"/>
  <c r="I368" i="1"/>
  <c r="G369" i="1"/>
  <c r="I369" i="1"/>
  <c r="G370" i="1"/>
  <c r="I370" i="1"/>
  <c r="G371" i="1"/>
  <c r="I371" i="1"/>
  <c r="G372" i="1"/>
  <c r="I372" i="1"/>
  <c r="G373" i="1"/>
  <c r="I373" i="1"/>
  <c r="I15" i="1"/>
  <c r="G15" i="1"/>
  <c r="D3" i="1" l="1"/>
  <c r="F7" i="1" l="1"/>
  <c r="H3" i="1" l="1"/>
  <c r="H5" i="1" s="1"/>
  <c r="D4" i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<sst xmlns="http://schemas.openxmlformats.org/spreadsheetml/2006/main" count="1127" uniqueCount="775">
  <si>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</si>
  <si>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</si>
  <si>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</si>
  <si>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</si>
  <si>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</si>
  <si>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</si>
  <si>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</si>
  <si>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</si>
  <si>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</si>
  <si>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</si>
  <si>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</si>
  <si>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</si>
  <si>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</si>
  <si>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</si>
  <si>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</si>
  <si>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</si>
  <si>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</si>
  <si>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</si>
  <si>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</si>
  <si>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</si>
  <si>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</si>
  <si>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</si>
  <si>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</si>
  <si>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</si>
  <si>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</si>
  <si>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</si>
  <si>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</si>
  <si>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</si>
  <si>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</si>
  <si>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</si>
  <si>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</si>
  <si>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</si>
  <si>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</si>
  <si>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</si>
  <si>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m2</t>
  </si>
  <si>
    <t>1.2.1</t>
  </si>
  <si>
    <t>m</t>
  </si>
  <si>
    <t>PA</t>
  </si>
  <si>
    <t>L10.01</t>
  </si>
  <si>
    <t>MODERNIZACIÓN_OBRA CIVIL</t>
  </si>
  <si>
    <t>L10.01.01</t>
  </si>
  <si>
    <t>MCA BÓVEDA Y CANALÓN</t>
  </si>
  <si>
    <t>1.1.1</t>
  </si>
  <si>
    <t>L10.01.01.01</t>
  </si>
  <si>
    <t>TRABAJOS PREVIOS</t>
  </si>
  <si>
    <t>ECA0010PN</t>
  </si>
  <si>
    <t>CERRAMIENTO PROVISIONAL DE OBRA PARA INTERIOR DE PLACAS DE CARTÓN-YESO PINTADO EN AZUL. (NOCTURNO)</t>
  </si>
  <si>
    <t>ECA0030</t>
  </si>
  <si>
    <t>PANELES DE ALUMINIO AVISO OBRA COLOCADOS SOBRE CERRAMIENTOS 70X100 MM.</t>
  </si>
  <si>
    <t>u</t>
  </si>
  <si>
    <t>ECA0050</t>
  </si>
  <si>
    <t>VINILO ADHESIVO</t>
  </si>
  <si>
    <t>T0111</t>
  </si>
  <si>
    <t>PROTECCIÓN DE ESCALERA MECÁNICA CON LONA. CON CIERRE</t>
  </si>
  <si>
    <t>5646</t>
  </si>
  <si>
    <t>PROTECCIÓN DE ELEMENTOS NO DESMONTADOS (NOCTURNO)</t>
  </si>
  <si>
    <t>T0100</t>
  </si>
  <si>
    <t>CERRAMIENTO EXTERIOR DE ESTACIÓN CON CHAPA PEGASO O EQUIVALENTE. JORNADA 2:30 - 5:00 A.M.</t>
  </si>
  <si>
    <t>m²</t>
  </si>
  <si>
    <t>E07X0001</t>
  </si>
  <si>
    <t>ML VALLA TRASLADABLE/VALLA DE OCULTACIÓN</t>
  </si>
  <si>
    <t>1.1.2</t>
  </si>
  <si>
    <t>L10.01.01.02</t>
  </si>
  <si>
    <t>DESMONTAJES</t>
  </si>
  <si>
    <t>ED1040NP</t>
  </si>
  <si>
    <t>DESMONTAJE PEQUEÑO MATERIAL Y MOBILIARIO DE CUARTO DE ESTACIÓN</t>
  </si>
  <si>
    <t>E01H260D</t>
  </si>
  <si>
    <t>DESMONTAJE DE CANALETA PORTACABLES E INSTALACIÓN ELÉCTRICA.</t>
  </si>
  <si>
    <t>E01H260</t>
  </si>
  <si>
    <t>DESMONTAJE DE CANALETA PORTACABLES E INSTALACIÓN ELÉCTRICA. (NOCTURNO)</t>
  </si>
  <si>
    <t>ED0220</t>
  </si>
  <si>
    <t>DESMONTAJE DE CARTEL DE PUBLICIDAD INSTITUCIONAL (PI) DE 100X70 CM.</t>
  </si>
  <si>
    <t>ED0380D</t>
  </si>
  <si>
    <t>DESMONTAJE DE FALSO TECHO DE LAMAS METÁLICAS</t>
  </si>
  <si>
    <t>ED0380PN</t>
  </si>
  <si>
    <t>DESMONTAJE DE FALSO TECHO DE LAMAS METÁLICAS. (NOCTURNO)</t>
  </si>
  <si>
    <t>ED0910</t>
  </si>
  <si>
    <t>DESMONTAJE DE ROMBO METÁLICO DE PIÑÓN DE ESTACIÓN. (NOCTURNO)</t>
  </si>
  <si>
    <t>NED11101</t>
  </si>
  <si>
    <t>DESMONTAJE Y RETIRADA DE REMATE PIÑON DE ACERO INOXIDABLE. (NOCTURNO)</t>
  </si>
  <si>
    <t>ED0330</t>
  </si>
  <si>
    <t>DESMONTAJE DE ESPEJO DE PIÑÓN DE ESTACIÓN. (NOCTURNO)</t>
  </si>
  <si>
    <t>EA01B030</t>
  </si>
  <si>
    <t>DESMONTAJE SOPORTE TELEINDICADOR (NOCTURNO)</t>
  </si>
  <si>
    <t>ED1100</t>
  </si>
  <si>
    <t>DESMONTAJE Y MONTAJE REJILLA DE VENTILACIÓN EN HASTIAL DE ANDÉN. (NOCTURNO)</t>
  </si>
  <si>
    <t>ED0660</t>
  </si>
  <si>
    <t>DESMONTAJE DE PANEL INFORMATIVO I2+I3 INCLUSO MONTAJE PROVISIONAL. (NOCTURNO)</t>
  </si>
  <si>
    <t>ED0230</t>
  </si>
  <si>
    <t>DESMONTAJE DE CARTEL DE SEÑALIZACIÓN AL USUARIO (NOCTURNO)</t>
  </si>
  <si>
    <t>ED1100NP</t>
  </si>
  <si>
    <t>DESMONTAJE  REJILLA DE VENTILACIÓN EN HASTIAL DE ANDÉN. (NOCTURNO)</t>
  </si>
  <si>
    <t>ED0150</t>
  </si>
  <si>
    <t>DESMONTAJE DE CARPINTERÍA METÁLICA ACRISTALADA</t>
  </si>
  <si>
    <t>ED1160</t>
  </si>
  <si>
    <t>RETIRADA DE PAPELERA  (NOCTURNO)</t>
  </si>
  <si>
    <t>ED0410</t>
  </si>
  <si>
    <t>DESMONTAJE DE IMPERMEABILIZACIÓN DE LAMAS DE FIBRA DE VIDRIO (NOCTURNO)</t>
  </si>
  <si>
    <t>1.1.3</t>
  </si>
  <si>
    <t>L10.01.01.03</t>
  </si>
  <si>
    <t>DEMOLICIONES</t>
  </si>
  <si>
    <t>EL0130NP</t>
  </si>
  <si>
    <t>CORTE DE PARAMENTO VERTICAL CON RADIAL. (NOCTURNO)</t>
  </si>
  <si>
    <t>EL0540</t>
  </si>
  <si>
    <t>DEMOLICIÓN FÁB.LADRILLO HUECO D. 1/2 PIE A MANO</t>
  </si>
  <si>
    <t>EL0220R</t>
  </si>
  <si>
    <t>DEMOLICIÓN CON RECUPERACIÓN DE APLACADOS A MANO</t>
  </si>
  <si>
    <t>EL0225NP</t>
  </si>
  <si>
    <t>DEMOLICIÓN CON RECUPERACIÓN DE APLACADOS A MANO. (NOCTURNO)</t>
  </si>
  <si>
    <t>EZ0320N</t>
  </si>
  <si>
    <t>LIMPIEZA Y PREPARACIÓN DE TODOS LOS ELEMENTOS METÁLICOS. (NOCTURNO)</t>
  </si>
  <si>
    <t>1.1.4</t>
  </si>
  <si>
    <t>L10.01.01.04</t>
  </si>
  <si>
    <t>RED DE DRENAJE Y SANEAMIENTO</t>
  </si>
  <si>
    <t>EJ0190</t>
  </si>
  <si>
    <t>CANALÓN PVC CIRCULAR DESARROLLO 185 MM. (NOCTURNO)</t>
  </si>
  <si>
    <t>ER0210</t>
  </si>
  <si>
    <t>BAJANTE DE PVC DE D=50 MM. PARA DESAGÜE. (NOCTURNO)</t>
  </si>
  <si>
    <t>NER0021N</t>
  </si>
  <si>
    <t>LIMPIEZA DE LA RED DE SANEAMIENTO ACTUAL. (NOCTURNO)</t>
  </si>
  <si>
    <t>1.1.5</t>
  </si>
  <si>
    <t>L10.01.01.05</t>
  </si>
  <si>
    <t>IMPERMEABILIZACIÓN Y AISLAMIENTOS</t>
  </si>
  <si>
    <t>TAP.VIA.AG1</t>
  </si>
  <si>
    <t>TAPONAMIENTO DE VIAS DE AGUA. (NOCTURNO)</t>
  </si>
  <si>
    <t>EI0187</t>
  </si>
  <si>
    <t xml:space="preserve"> LÁMINA DE POLIETILENO EXPANDIDO, CLASIFICADO A FUEGO B-S1,D0. (NOCTURNO)</t>
  </si>
  <si>
    <t>EI0030</t>
  </si>
  <si>
    <t>IMPERMEABILIZACIÓN CON LAMA FV Y RESINAS DE POLIESTER EN ANDENES</t>
  </si>
  <si>
    <t>EI0040</t>
  </si>
  <si>
    <t>IMPERMEABILIZACIÓN CON LAMA FV Y RESINAS DE POLIESTER EN ANDENES. (NOCTURNO)</t>
  </si>
  <si>
    <t>NEI001</t>
  </si>
  <si>
    <t>ÁNGULO 25X25X2,5 MM. DE RESINAS DE POLIÉSTER Y FV. (NOCTURNO)</t>
  </si>
  <si>
    <t>EI0020</t>
  </si>
  <si>
    <t>CANALÓN EN "U" 125X52 EN RESINAS DE POLIÉSTER Y FV. (NOCTURNO)</t>
  </si>
  <si>
    <t>EI0060</t>
  </si>
  <si>
    <t>IMPERMEABILIZACIÓN CON LAMA FV Y RESINAS DE POLIESTER EN CAÑONES.(NOCTURNO)</t>
  </si>
  <si>
    <t>1.1.6</t>
  </si>
  <si>
    <t>L10.01.01.06</t>
  </si>
  <si>
    <t>DESAMIANTADO</t>
  </si>
  <si>
    <t>ED0781</t>
  </si>
  <si>
    <t>MEDIDAS PREVIAS PARA EL DESMONTAJE DE FIBROCEMENTO</t>
  </si>
  <si>
    <t>INFMCA01</t>
  </si>
  <si>
    <t>INFORME ESPECÍFICO MCA</t>
  </si>
  <si>
    <t>ENYMCA01</t>
  </si>
  <si>
    <t>TOMA DE MUESTRA Y ENSAYO CARACTERIZACIÓN MATERIAL MCA</t>
  </si>
  <si>
    <t>ENYMCA01URG</t>
  </si>
  <si>
    <t>TOMA DE MUESTRA Y ENSAYO CARACTERIZACIÓN MATERIAL MCA. (URGENTE)</t>
  </si>
  <si>
    <t>ENCMCA01</t>
  </si>
  <si>
    <t>PROTECCIÓN PREVIA DE MCA</t>
  </si>
  <si>
    <t>ED0782PN</t>
  </si>
  <si>
    <t>DESMONTAJE DE PLACAS DE FIBROCEMENTO EN ANDENES</t>
  </si>
  <si>
    <t>ED0785PN</t>
  </si>
  <si>
    <t>DESMONTAJE DE PLACAS DE FIBROCEMENTO EN ANDENES. (NOCTURNO)</t>
  </si>
  <si>
    <t>RETMCA030</t>
  </si>
  <si>
    <t>RETIRADA DE TUBERÍA O CANALÓN MCA</t>
  </si>
  <si>
    <t>1.1.7</t>
  </si>
  <si>
    <t>L10.01.01.07</t>
  </si>
  <si>
    <t>ALBAÑILERÍA, SOLADOS Y REVESTIMIENTOS</t>
  </si>
  <si>
    <t>REG.FAB.1</t>
  </si>
  <si>
    <t>REGULARIZACIÓN DE FÁBRICA DE LADRILLO. (NOCTURNO)</t>
  </si>
  <si>
    <t>EAF0020N</t>
  </si>
  <si>
    <t>FÁB.LADRILLO PERFORADO 7CM 1/2P.INTERIOR MORTERO M-5. (NOCTURNO)</t>
  </si>
  <si>
    <t>EVG0050N</t>
  </si>
  <si>
    <t>ENFOSCADO MAESTREADO HIDRÓFUGO M-10 VERTICAL. (NOCTURNO)</t>
  </si>
  <si>
    <t>EVA0090NNP</t>
  </si>
  <si>
    <t>COLOCACIÓN DE MARMOLINA 60X40 CM. (NOCTURNO)</t>
  </si>
  <si>
    <t>NEVB0230N</t>
  </si>
  <si>
    <t>TAPA CANALETA VITRIFICADA DE 2M X 390 MM. (NOCTURNO)</t>
  </si>
  <si>
    <t>NEA001N</t>
  </si>
  <si>
    <t>AYUDA DE ALBAÑILERÍA A LA INSTALACIÓN ELÉCTRICA. (NOCTURNO)</t>
  </si>
  <si>
    <t>CM1E12AP410</t>
  </si>
  <si>
    <t>ALICATADO PORCELÁNICO GRAN FORMATO 60x40 cm CON ADHESIVO CEMENTOSO C2E S2 GRIS (NOCTURNO)</t>
  </si>
  <si>
    <t>1.1.8</t>
  </si>
  <si>
    <t>L10.01.01.08</t>
  </si>
  <si>
    <t>CERRAJERÍA Y CARPINTERÍA METÁLICA</t>
  </si>
  <si>
    <t>EHI0020</t>
  </si>
  <si>
    <t>BANDEJA DE REMATE EN FORMA DE U EN ACERO INOXIDABLE. (NOCTURNO)</t>
  </si>
  <si>
    <t>EHI0100</t>
  </si>
  <si>
    <t>CHAPA DE ACERO INOXIDABLE EN REMATES. (NOCTURNO)</t>
  </si>
  <si>
    <t>E09H990PN</t>
  </si>
  <si>
    <t>ESTRUCTURA DE ACERO GALVANIZADO PARA SOPORTE CANALETA CABLES, HASTA 30 CM DE BASE. (NOCTURNO)</t>
  </si>
  <si>
    <t>NCERRUPN</t>
  </si>
  <si>
    <t>PERFIL DE ACERO GALVANIZADO PARA REFUERZO TABIQUERÍA UPN HASTA 140MM.</t>
  </si>
  <si>
    <t>NEVB0230NMB</t>
  </si>
  <si>
    <t>PERFIL EN L PARA TAPA DE CANALETA. (NOCTURNO)</t>
  </si>
  <si>
    <t>EHI0220N</t>
  </si>
  <si>
    <t>REMATE PIÑON DE ACERO INOXIDABLE. (NOCTURNO)</t>
  </si>
  <si>
    <t>NEC001N</t>
  </si>
  <si>
    <t>SUMINISTRO Y COLOCACIÓN DE BANDEJA REJIBAND DE 300 MM. (NOCTURNO)</t>
  </si>
  <si>
    <t>EHL0010MTNP</t>
  </si>
  <si>
    <t>REJILLA DE IMPULSION Y RETORNO DE PERFILES DE ALUMINIO EXTRUIDO</t>
  </si>
  <si>
    <t>1.1.9</t>
  </si>
  <si>
    <t>L10.01.01.09</t>
  </si>
  <si>
    <t>CANALIZACIONES ELÉCTRICAS</t>
  </si>
  <si>
    <t>EHC0040PN</t>
  </si>
  <si>
    <t>CONJUNTO SEIS TUBOS FLEXIBLES D=50 PASO DE BÓVEDAS. (NOCTURNO)</t>
  </si>
  <si>
    <t>1.1.10</t>
  </si>
  <si>
    <t>L10.01.01.10</t>
  </si>
  <si>
    <t>MOBILIARIO Y MONTAJES</t>
  </si>
  <si>
    <t>EK0210PN</t>
  </si>
  <si>
    <t>MONTAJE DE PLAFÓN INFORMATIVO I2+I3 CON PATAS DE ACERO INOXIDABLE. (NOCTURNO)</t>
  </si>
  <si>
    <t>NEHA001N</t>
  </si>
  <si>
    <t>SOPORTE EN BANDERA PARA TELEINDICADOR O PROYECTOR. (NOCTURNO)</t>
  </si>
  <si>
    <t>EK0020N</t>
  </si>
  <si>
    <t>ESPEJO DE PIÑÓN TIPO METRO. (NOCTURNO)</t>
  </si>
  <si>
    <t>EK0410</t>
  </si>
  <si>
    <t>REPOSICIÓN DE PAPELERA, NOCTURNO</t>
  </si>
  <si>
    <t>EK0110MT</t>
  </si>
  <si>
    <t>MONTAJE DE CARTEL DE PUBLICIDAD INSTITUCIONAL DE 100X70 CM, NOCTURNO</t>
  </si>
  <si>
    <t>EK0210</t>
  </si>
  <si>
    <t>MONTAJE DE PLAFÓN INFORMATIVO I2+I3 CON PATAS DE ACERO INOXIDABLE, NOCTURNO</t>
  </si>
  <si>
    <t>1.1.11</t>
  </si>
  <si>
    <t>L10.01.01.11</t>
  </si>
  <si>
    <t>PINTURAS</t>
  </si>
  <si>
    <t>EB0170N</t>
  </si>
  <si>
    <t>PINTURA ESMALTE ESTRUCTURA MET. (NOCTURNO)</t>
  </si>
  <si>
    <t>1.1.12</t>
  </si>
  <si>
    <t>L10.01.01.12</t>
  </si>
  <si>
    <t>VARIOS</t>
  </si>
  <si>
    <t>ANDL578</t>
  </si>
  <si>
    <t>SUMINISTRO Y COLOCACIÓN ESTRUCTURA ANDAMIADA</t>
  </si>
  <si>
    <t>d</t>
  </si>
  <si>
    <t>QV0190JOR</t>
  </si>
  <si>
    <t>JORNADA DE DRESINA CON VAGÓN Y PLUMA. (NOCTURNO)</t>
  </si>
  <si>
    <t>BE0020AC</t>
  </si>
  <si>
    <t>JORNADA COMPROBACIÓN CORTE DE TRACCIÓN. (NOCTURNO)</t>
  </si>
  <si>
    <t>VAR003N</t>
  </si>
  <si>
    <t>LEVANTAMIENTO TOPOGRÁFICO, REPOSICIÓN CLAVOS E INTEGRACIÓN EN GIS. (NOCTURNO)</t>
  </si>
  <si>
    <t>D15WEL151N</t>
  </si>
  <si>
    <t>LIMPIEZA GENERAL DE OBRA. (Nocturno)</t>
  </si>
  <si>
    <t>L10.01.02</t>
  </si>
  <si>
    <t>MCA SANEAMIENTO Y PASACABLES</t>
  </si>
  <si>
    <t>L10.01.02.01</t>
  </si>
  <si>
    <t>1.2.2</t>
  </si>
  <si>
    <t>L10.01.02.02</t>
  </si>
  <si>
    <t>1.2.3</t>
  </si>
  <si>
    <t>L10.01.02.03</t>
  </si>
  <si>
    <t>EL0540N</t>
  </si>
  <si>
    <t>DEMOLICIÓN FÁB.LADRILLO HUECO D. 1/2 PIE A MANO. (NOCTURNO)</t>
  </si>
  <si>
    <t>EL1120</t>
  </si>
  <si>
    <t>CORTE DE DISCO DE SOLERA O MURO DE HORMIGÓN</t>
  </si>
  <si>
    <t>EL1120N</t>
  </si>
  <si>
    <t>CORTE DE DISCO DE SOLERA O MURO DE HORMIGÓN. (NOCTURNO)</t>
  </si>
  <si>
    <t>EL0440</t>
  </si>
  <si>
    <t>DEMOLICIÓN DE SOLADO DE TERRAZO O CERÁMICO</t>
  </si>
  <si>
    <t>EL0450</t>
  </si>
  <si>
    <t>DEMOLICIÓN DE SOLADO DE TERRAZO O CERÁMICO. (NOCTURNO)</t>
  </si>
  <si>
    <t>1.2.4</t>
  </si>
  <si>
    <t>L10.01.02.04</t>
  </si>
  <si>
    <t>1.2.5</t>
  </si>
  <si>
    <t>L10.01.02.06</t>
  </si>
  <si>
    <t>BEGINVTQERG</t>
  </si>
  <si>
    <t>DESAMIANTADO Y REPOSICIÓN DE CANALIZACIONES ENTERRADAS</t>
  </si>
  <si>
    <t>BEGINVTQERGN</t>
  </si>
  <si>
    <t>DESAMIANTADO Y REPOSICIÓN DE CANALIZACIONES ENTERRADAS. (NOCTURNO)</t>
  </si>
  <si>
    <t>1.2.6</t>
  </si>
  <si>
    <t>L10.01.02.07</t>
  </si>
  <si>
    <t>EVP0360</t>
  </si>
  <si>
    <t>SOLADO DE TERRAZO U/INTENSO MICROGRANO 40X40 CM.</t>
  </si>
  <si>
    <t>EVP0370</t>
  </si>
  <si>
    <t>SOLADO DE TERRAZO U/INTENSO MICROGRANO 40X40 CM. (NOCTURNO)</t>
  </si>
  <si>
    <t>EVP02101NP</t>
  </si>
  <si>
    <t>FORMACIÓN DE ESCOCIA DE 33 CM DE RADIO, DE MORTERO DE CEMENTO ACABADO EN COLOR</t>
  </si>
  <si>
    <t>EVP02101NPN</t>
  </si>
  <si>
    <t>FORMACIÓN DE ESCOCIA DE 33 CM DE RADIO, DE MORTERO DE CEMENTO ACABADO EN COLOR. (NOCTURNO)</t>
  </si>
  <si>
    <t>EVA0040NP</t>
  </si>
  <si>
    <t>ALICATADO CON PLAQUETA DE 10X20 CM. COLOR</t>
  </si>
  <si>
    <t>EVA0040NPN</t>
  </si>
  <si>
    <t>ALICATADO CON PLAQUETA DE 10X20 CM. COLOR. (NOCTURNO)</t>
  </si>
  <si>
    <t>1.2.7</t>
  </si>
  <si>
    <t>L10.01.02.12</t>
  </si>
  <si>
    <t>2</t>
  </si>
  <si>
    <t>L10.02</t>
  </si>
  <si>
    <t>MODERNIZACIÓN_INSTALACIONES</t>
  </si>
  <si>
    <t>2.1</t>
  </si>
  <si>
    <t>CUZCO DE</t>
  </si>
  <si>
    <t>DISTRIBUCIÓN DE ENERGÍA</t>
  </si>
  <si>
    <t>2.1.1</t>
  </si>
  <si>
    <t>CU.DE-01</t>
  </si>
  <si>
    <t>INSTALACIÓN TEMPORAL DE OBRA</t>
  </si>
  <si>
    <t>I31BDA098XEANE</t>
  </si>
  <si>
    <t>Modificación CGBT para Instalación Temporal</t>
  </si>
  <si>
    <t>I31BDA099X2LUNE</t>
  </si>
  <si>
    <t>Modificación Cuadro de Socorro para Instalación Temporal</t>
  </si>
  <si>
    <t>I31BDA098X2NE</t>
  </si>
  <si>
    <t>Cuadro Secundario de Obra Alumbrado</t>
  </si>
  <si>
    <t>I31BDA098XX1NE</t>
  </si>
  <si>
    <t>Cuadro Secundario de Obra Fuerza</t>
  </si>
  <si>
    <t>I31BDA098X1NE</t>
  </si>
  <si>
    <t>Cuadro Tomas de Corriente</t>
  </si>
  <si>
    <t>I31CBG002NE</t>
  </si>
  <si>
    <t>Cable Cu. de 3 G 2,5 mm². RZ1-K (AS)-0.6/1 KV.</t>
  </si>
  <si>
    <t>I31CBG003NE</t>
  </si>
  <si>
    <t>Cable Cu. de 3 G 4 mm². RZ1-K (AS)-0.6/1 KV.</t>
  </si>
  <si>
    <t>I31CBG004NE</t>
  </si>
  <si>
    <t>Cable Cu. de 3 G 6 mm². RZ1-K (AS)-0.6/1 KV.</t>
  </si>
  <si>
    <t>I31CBF004NE</t>
  </si>
  <si>
    <t>Cable Cu. de 5 G 6 mm². RZ1-K (AS)-0.6/1 KV.</t>
  </si>
  <si>
    <t>I31CBF005NE</t>
  </si>
  <si>
    <t>Cable Cu. de 5 G 10 mm². RZ1-K (AS)-0.6/1 KV.</t>
  </si>
  <si>
    <t>I31CBF006NE</t>
  </si>
  <si>
    <t>Cable Cu. de 5 G 16 mm². RZ1-K (AS)-0.6/1 KV.</t>
  </si>
  <si>
    <t>I31CBA007NE</t>
  </si>
  <si>
    <t>Cable de Cu. de 1 x 25 mm². RZ1 (AS)-0.6/1KV.</t>
  </si>
  <si>
    <t>I31BJC002NE</t>
  </si>
  <si>
    <t>Caja de derivación PVC estanca 105x105mm.</t>
  </si>
  <si>
    <t>131ILE009NE</t>
  </si>
  <si>
    <t>Luminaria de emergencia LED 500 lm, 1h, NP, autotest</t>
  </si>
  <si>
    <t>I31VD2NE</t>
  </si>
  <si>
    <t>Pantalla estanca LED para iluminación temporal de obra 1200 mm &gt; 2500 lumenes</t>
  </si>
  <si>
    <t>ESBPSC01NE</t>
  </si>
  <si>
    <t>Soporte metálico para sujeción temporal de cables</t>
  </si>
  <si>
    <t>2.1.2</t>
  </si>
  <si>
    <t>CU.DE-02</t>
  </si>
  <si>
    <t>INSTALACIÓN ELÉCTRICA</t>
  </si>
  <si>
    <t>2.1.2.1</t>
  </si>
  <si>
    <t>CUZCO_DE.2.1</t>
  </si>
  <si>
    <t>I31VDA060ELUNE</t>
  </si>
  <si>
    <t>Desmontaje/reubicación de elementos de estación.</t>
  </si>
  <si>
    <t>I31FBV106X12LUNE</t>
  </si>
  <si>
    <t>Identificación y desmontaje de circuitos eléctricos</t>
  </si>
  <si>
    <t>I31OBV004LUNE</t>
  </si>
  <si>
    <t>Retranqueo de Cableado a las nuevas canalizaciones</t>
  </si>
  <si>
    <t>I31OBV002NE</t>
  </si>
  <si>
    <t>Desmontaje y montaje de desfibrilador existente</t>
  </si>
  <si>
    <t>I31OBV003XODNE</t>
  </si>
  <si>
    <t>Desmontaje y montaje de nuevas cajas de tomas USB</t>
  </si>
  <si>
    <t>2.1.2.2</t>
  </si>
  <si>
    <t>CUZCO_DE.2.2</t>
  </si>
  <si>
    <t>CUARTO DE BAJA TENSIÓN</t>
  </si>
  <si>
    <t>I31BBB00400L6XOD</t>
  </si>
  <si>
    <t>Panel de alumbrado nocturno nuevo CGBT</t>
  </si>
  <si>
    <t>I31BBB00400L6XLUNE</t>
  </si>
  <si>
    <t>Modificaciones CGBT existente</t>
  </si>
  <si>
    <t>I31AWR002NE</t>
  </si>
  <si>
    <t>Rótulos serigrafiados y esquema sinóptico en BT</t>
  </si>
  <si>
    <t>I31DBX0030XNE</t>
  </si>
  <si>
    <t>Modificación del programa estándar y puesta en servicio para armario de control B.T.</t>
  </si>
  <si>
    <t>DIDOTX025NE</t>
  </si>
  <si>
    <t>Modificación del sistema de Telecontrol Centralizado de Estación</t>
  </si>
  <si>
    <t>I31DBX001XXNE</t>
  </si>
  <si>
    <t>Adaptación de CGBT y Armario de control BT para integración. Horario nocturno en estación.</t>
  </si>
  <si>
    <t>I31DBX003XNE</t>
  </si>
  <si>
    <t>Integración de modificaciones en CGBT en COMMIT</t>
  </si>
  <si>
    <t>2.1.2.3</t>
  </si>
  <si>
    <t>CUZCO_DE.2.3</t>
  </si>
  <si>
    <t>CUADRO DE SOCORRO</t>
  </si>
  <si>
    <t>I31FSX060X21XLUNE</t>
  </si>
  <si>
    <t>Modificaciones Cuadro de socorro en estación</t>
  </si>
  <si>
    <t>2.1.2.4</t>
  </si>
  <si>
    <t>CUZCO_DE.2.4</t>
  </si>
  <si>
    <t>CUADROS SECUNDARIOS</t>
  </si>
  <si>
    <t>I31BDA013TX3NE</t>
  </si>
  <si>
    <t>Cuadro secundario general de alumbrado y fuerza para cuartos técnicos</t>
  </si>
  <si>
    <t>I31BDA013NTX3NE</t>
  </si>
  <si>
    <t>Cuadro secundario general de alumbrado y fuerza para cuartos no técnicos</t>
  </si>
  <si>
    <t>2.1.2.5</t>
  </si>
  <si>
    <t>CUZCO_DE.2.5</t>
  </si>
  <si>
    <t>CABLEADO</t>
  </si>
  <si>
    <t>I31CBG005NE</t>
  </si>
  <si>
    <t>Cable Cu. de 3 G 10 mm². RZ1-K (AS)-0.6/1 KV.</t>
  </si>
  <si>
    <t>I31CBG006NE</t>
  </si>
  <si>
    <t>Cable Cu. de 3 G 16 mm². RZ1-K (AS)-0.6/1 KV.</t>
  </si>
  <si>
    <t>PNCBA006XODNE</t>
  </si>
  <si>
    <t>Cable de puesta a tierra de canaletas perimetrales</t>
  </si>
  <si>
    <t>2.1.2.6</t>
  </si>
  <si>
    <t>CUZCO_DE.2.6</t>
  </si>
  <si>
    <t>CANALIZACIONES</t>
  </si>
  <si>
    <t>I31ZKA003NE</t>
  </si>
  <si>
    <t>Bandeja perforada aislante libre de halógenos 300x60 mm con tapa y p.p. soportes</t>
  </si>
  <si>
    <t>I31ZKA004NE</t>
  </si>
  <si>
    <t>Bandeja perforada aislante libre de halógenos 400x100 mm con tapa y p.p. soportes</t>
  </si>
  <si>
    <t>I31ZKA005</t>
  </si>
  <si>
    <t>Bandeja perforada aislante libre de halógenos 600x100 mm con tapa y p.p. soportes</t>
  </si>
  <si>
    <t>I31KBC117NE</t>
  </si>
  <si>
    <t>Bandeja de rejilla 100x400 GC C7</t>
  </si>
  <si>
    <t>DIDKTA004X0NE</t>
  </si>
  <si>
    <t>Tubo rígido M20 libre de halogenos</t>
  </si>
  <si>
    <t>I310766NE</t>
  </si>
  <si>
    <t>Tubo corrugado doble capa M63 libre de halogenos</t>
  </si>
  <si>
    <t>I31EVX015TE</t>
  </si>
  <si>
    <t>Desmontaje, reposición y reubicación de cableado en arquetas</t>
  </si>
  <si>
    <t>2.1.2.7</t>
  </si>
  <si>
    <t>CUZCO_DE.2.7</t>
  </si>
  <si>
    <t>INSTALACIÓN DE FUERZA</t>
  </si>
  <si>
    <t>I31BJD013NE</t>
  </si>
  <si>
    <t>Toma de corriente de estación con base de enchufe 2P+T Schuko y 3P+T Cetac en superficie</t>
  </si>
  <si>
    <t>I31BIA006NE</t>
  </si>
  <si>
    <t>Base de enchufe schuko estanca 2P+T.T. 16A</t>
  </si>
  <si>
    <t>I31KD020NE</t>
  </si>
  <si>
    <t>Kit puesto de trabajo eléctrico PVC superficie/empotrar 4 TC + 1-4 conectores voz/datos</t>
  </si>
  <si>
    <t>2.1.2.8</t>
  </si>
  <si>
    <t>CUZCO_DE.2.8</t>
  </si>
  <si>
    <t>INSTALACIÓN DE ALUMBRADO</t>
  </si>
  <si>
    <t>I31SOP01NE</t>
  </si>
  <si>
    <t>Estructura portante modular homologada MdM tipo suspendida</t>
  </si>
  <si>
    <t>I31LUM01NE</t>
  </si>
  <si>
    <t>Luminaria LED homologada MdM tipo suspendida/adosada</t>
  </si>
  <si>
    <t>I31CON10NE</t>
  </si>
  <si>
    <t>Conector rápido macho-hembra (1 hembra/3 machos) estanco, homologado MdM</t>
  </si>
  <si>
    <t>131ILE006NE</t>
  </si>
  <si>
    <t>Luminaria de emergencia LED 300 lm, 1h, NP, autotest</t>
  </si>
  <si>
    <t>I31EST041NE</t>
  </si>
  <si>
    <t>Luminaria estanca LED. 15-50W 4000K.</t>
  </si>
  <si>
    <t>I31NWP010NE</t>
  </si>
  <si>
    <t>Punto de luz sencillo instalación superficial</t>
  </si>
  <si>
    <t>2.1.2.9</t>
  </si>
  <si>
    <t>CUZCO_DE.2.9</t>
  </si>
  <si>
    <t>CONTROL DE ILUMINACIÓN</t>
  </si>
  <si>
    <t>I31ILU304NE</t>
  </si>
  <si>
    <t>Cable de par trenzado apantallado de 2 x 1,5 mm² AS para bus DALI</t>
  </si>
  <si>
    <t>I31ILU377NE</t>
  </si>
  <si>
    <t>Multisensor de presencia y luminoso DALI</t>
  </si>
  <si>
    <t>I31ILU309NE</t>
  </si>
  <si>
    <t>Conector rápido estanco 2 polos</t>
  </si>
  <si>
    <t>I31ILU357</t>
  </si>
  <si>
    <t>Sistema DALI WebServer 192 direcciones</t>
  </si>
  <si>
    <t>I31ILU358</t>
  </si>
  <si>
    <t>Identificación de elementos, agrupación, programación y puesta en marcha del sistema DALI 192 direcciones</t>
  </si>
  <si>
    <t>I31ILU379X</t>
  </si>
  <si>
    <t>Curso de formación sistema DALI para responsables de mantenimiento</t>
  </si>
  <si>
    <t>2.1.2.10</t>
  </si>
  <si>
    <t>CUZCO_DE.2.10</t>
  </si>
  <si>
    <t>I31EVX015T</t>
  </si>
  <si>
    <t>Realización de paso de bóveda para la instalación de cables eléctricos.</t>
  </si>
  <si>
    <t>I31BJW020</t>
  </si>
  <si>
    <t>Toma de datos y estudios de instalación eléctrica e iluminación</t>
  </si>
  <si>
    <t>2.1.3</t>
  </si>
  <si>
    <t>CU.DE-03</t>
  </si>
  <si>
    <t>DOCUMENTACIÓN Y LEGALIZACIONES</t>
  </si>
  <si>
    <t>I31VM006</t>
  </si>
  <si>
    <t>Legalización y tramitación para puesta en servicio de la instalación temporal de obra</t>
  </si>
  <si>
    <t>I31VMX003</t>
  </si>
  <si>
    <t>Legalización de la totalidad de las instalaciones B.T.</t>
  </si>
  <si>
    <t>I31DOC01</t>
  </si>
  <si>
    <t>Documentación fin de obra</t>
  </si>
  <si>
    <t>2.2</t>
  </si>
  <si>
    <t>CUZCO PCI</t>
  </si>
  <si>
    <t>PROTECCIÓN CONTRA INCENDIOS (PCI)</t>
  </si>
  <si>
    <t>2.2.1</t>
  </si>
  <si>
    <t>CU.PCI-01</t>
  </si>
  <si>
    <t>DETECCIÓN</t>
  </si>
  <si>
    <t>I05DS778</t>
  </si>
  <si>
    <t>Descuelgue y recolocación de cableados de PCI</t>
  </si>
  <si>
    <t>I05DES010</t>
  </si>
  <si>
    <t>Desmontaje de elementos de detección de incendios</t>
  </si>
  <si>
    <t>I05DA030</t>
  </si>
  <si>
    <t>Lazo-Bus Detección Analógica entubado (AS+) 2x1,5mm²</t>
  </si>
  <si>
    <t>I05DA020</t>
  </si>
  <si>
    <t>Línea de alimentación 3x2.5 a Fuente de Alimentación - 230 Vca (AS+)</t>
  </si>
  <si>
    <t>IO5DA036</t>
  </si>
  <si>
    <t>Línea de alimentación 3x4.0 a 24 Vcc desde F.A. a Vesdas, Módulos y D. Flujo</t>
  </si>
  <si>
    <t>2.2.2</t>
  </si>
  <si>
    <t>CU.PCI-02</t>
  </si>
  <si>
    <t>EXTINCIÓN</t>
  </si>
  <si>
    <t>I05XE010</t>
  </si>
  <si>
    <t>Extintor polvo ABC 6 kg</t>
  </si>
  <si>
    <t>I05XE100</t>
  </si>
  <si>
    <t>Armario antivandálico para extintor</t>
  </si>
  <si>
    <t>I05XND01</t>
  </si>
  <si>
    <t>Desmontaje de tuberías de acero y soportes</t>
  </si>
  <si>
    <t>I05XN190</t>
  </si>
  <si>
    <t>Tubería de acero inoxidable Ø 38 y 30 mm.</t>
  </si>
  <si>
    <t>I05XN330</t>
  </si>
  <si>
    <t>Línea de control de electroválvulas 2 x 1,5 mm²</t>
  </si>
  <si>
    <t>I05XN360</t>
  </si>
  <si>
    <t>Línea de control de electroválvulas 8 x 4 mm²</t>
  </si>
  <si>
    <t>I05XN380</t>
  </si>
  <si>
    <t>Línea comunicaciones entre paneles / tarjetas tcl.</t>
  </si>
  <si>
    <t>I05XN390</t>
  </si>
  <si>
    <t>Tubo anillado de poliamida (pa 6/6,6)</t>
  </si>
  <si>
    <t>2.2.3</t>
  </si>
  <si>
    <t>CU.PCI-03</t>
  </si>
  <si>
    <t>SEÑALIZACIÓN FOTOLUMINISCENTE</t>
  </si>
  <si>
    <t>I05S020</t>
  </si>
  <si>
    <t>Placa de balizamiento fotoluminiscente 6 cm sobre perfil</t>
  </si>
  <si>
    <t>I05S101</t>
  </si>
  <si>
    <t>Cartel de señalización fotoluminiscente de 210x210 mm c/marco</t>
  </si>
  <si>
    <t>I05S171</t>
  </si>
  <si>
    <t>Cartel de señalización fotoluminiscente de 594 x 210 mm con marco</t>
  </si>
  <si>
    <t>I05S126</t>
  </si>
  <si>
    <t>Cartel de señalización fotoluminiscente de 297 x 148 mm con marco</t>
  </si>
  <si>
    <t>2.2.4</t>
  </si>
  <si>
    <t>CU.PCI-04</t>
  </si>
  <si>
    <t>INTEGRACIÓN</t>
  </si>
  <si>
    <t>I05DS200</t>
  </si>
  <si>
    <t>Puesta en marcha del Sistema de Detección</t>
  </si>
  <si>
    <t>I05XN430</t>
  </si>
  <si>
    <t>Puesta en marcha del sistema de extinción por agua nebulizada</t>
  </si>
  <si>
    <t>2.3</t>
  </si>
  <si>
    <t>CUZCO CyC</t>
  </si>
  <si>
    <t>COMUNICACIONES Y CONTROL</t>
  </si>
  <si>
    <t>2.3.1</t>
  </si>
  <si>
    <t>COM.1</t>
  </si>
  <si>
    <t>SISTEMA DE CCTV</t>
  </si>
  <si>
    <t>CCTV001</t>
  </si>
  <si>
    <t>Desmontaje y reinstalación de cámara del Sistema de CCTV.</t>
  </si>
  <si>
    <t>I04COM007</t>
  </si>
  <si>
    <t>Cable coaxial RG-59, nocturno.</t>
  </si>
  <si>
    <t>DIKVAX901</t>
  </si>
  <si>
    <t>Ingeniería, pruebas y p.p. CCTV, en estaciones sin correspondencia.</t>
  </si>
  <si>
    <t>I04COM010</t>
  </si>
  <si>
    <t>Documentación técnica del Sistema CCTV.</t>
  </si>
  <si>
    <t>2.3.2</t>
  </si>
  <si>
    <t>COM.2</t>
  </si>
  <si>
    <t>SISTEMA DE MEGAFONÍA</t>
  </si>
  <si>
    <t>I04COM105</t>
  </si>
  <si>
    <t>Desmontaje y reinstalación de altavoces, en nocturno.</t>
  </si>
  <si>
    <t>DIDCBB001</t>
  </si>
  <si>
    <t>Cable de Cu. de 2 x 1,5 mm2. 0.6/1 KV.</t>
  </si>
  <si>
    <t>DIKIBX900</t>
  </si>
  <si>
    <t>Ingeniería, pruebas y p.p. Sistema de Megafonía.</t>
  </si>
  <si>
    <t>DIKIBX950</t>
  </si>
  <si>
    <t>Documentación técnica del Sistema Megafonía.</t>
  </si>
  <si>
    <t>2.3.3</t>
  </si>
  <si>
    <t>COM.3</t>
  </si>
  <si>
    <t>SISTEMA DE INTERFONÍA</t>
  </si>
  <si>
    <t>INT001</t>
  </si>
  <si>
    <t>Desmontaje y reinstalación de interfonos.</t>
  </si>
  <si>
    <t>I04LAZ001</t>
  </si>
  <si>
    <t>Lazo inductivo.</t>
  </si>
  <si>
    <t>I04COM110</t>
  </si>
  <si>
    <t>Cable UTP Cat 6A 23 AWG.</t>
  </si>
  <si>
    <t>DIKICX900</t>
  </si>
  <si>
    <t>Ingeniería, pruebas y p.p. Sistema de Interfonía.</t>
  </si>
  <si>
    <t>2.3.4</t>
  </si>
  <si>
    <t>COM.4</t>
  </si>
  <si>
    <t>SISTEMAS DE CONTROL DE INSTALACIONES</t>
  </si>
  <si>
    <t>NUEVA0015</t>
  </si>
  <si>
    <t>Situación provisional y reinstalación de Bus de Unitelway.</t>
  </si>
  <si>
    <t>2.3.5</t>
  </si>
  <si>
    <t>COM.5</t>
  </si>
  <si>
    <t>SISTEMA DE INFORMACIÓN AL VIAJERO</t>
  </si>
  <si>
    <t>DIKSIV001</t>
  </si>
  <si>
    <t>Desmontaje de carteles teleindicadores.</t>
  </si>
  <si>
    <t>DIKIAX021 B</t>
  </si>
  <si>
    <t>P.I.V. en zona de andenes y vestíbulos (49") con interfaz IP.</t>
  </si>
  <si>
    <t>DIKIAX060</t>
  </si>
  <si>
    <t>Soportes "Tipo banderín"</t>
  </si>
  <si>
    <t>DIKIAX100</t>
  </si>
  <si>
    <t>Cable para alimentación de 3x2,5</t>
  </si>
  <si>
    <t>I23AAA015</t>
  </si>
  <si>
    <t>Pruebas y puesta en servicio del S. Información al Viajero.</t>
  </si>
  <si>
    <t>I23AAA014</t>
  </si>
  <si>
    <t>Documentación técnica del Sistema de Teleindicadores.</t>
  </si>
  <si>
    <t>2.3.6</t>
  </si>
  <si>
    <t>COM.6</t>
  </si>
  <si>
    <t>SUBSISTEMA RADIANTE DE ESTACIÓN</t>
  </si>
  <si>
    <t>I04RAD001</t>
  </si>
  <si>
    <t>Adecuación Sistema de Radiotelefonía.</t>
  </si>
  <si>
    <t>DIKRAX200</t>
  </si>
  <si>
    <t>Cable coaxial de 1/2"</t>
  </si>
  <si>
    <t>FSHJDFHSKD</t>
  </si>
  <si>
    <t>Subsistema remoto GPS.</t>
  </si>
  <si>
    <t>DIKRAX900</t>
  </si>
  <si>
    <t>Pruebas Subsistema Radio Estación.</t>
  </si>
  <si>
    <t>DIKRAX950</t>
  </si>
  <si>
    <t>Documentación Sistema de Radio de Estaciones.</t>
  </si>
  <si>
    <t>2.3.7</t>
  </si>
  <si>
    <t>COM.7</t>
  </si>
  <si>
    <t>RED INALÁMBRICA WIFI</t>
  </si>
  <si>
    <t>WIFI001</t>
  </si>
  <si>
    <t>Desmontaje, inst. provisional y posterior reinstalación de equipamiento WiFi .</t>
  </si>
  <si>
    <t>WIFI003</t>
  </si>
  <si>
    <t>Pruebas y puesta en marcha Sistema WIFI.</t>
  </si>
  <si>
    <t>WIFI004</t>
  </si>
  <si>
    <t>Documentación del Sistema de WIFI.</t>
  </si>
  <si>
    <t>2.3.8</t>
  </si>
  <si>
    <t>COM.8</t>
  </si>
  <si>
    <t>SISTEMA DE TELEFONÍA MOVIL (METROCALL)</t>
  </si>
  <si>
    <t>MTCALL01</t>
  </si>
  <si>
    <t>Desmontaje, inst. provisional y reinstalación del Sistema MetroCall</t>
  </si>
  <si>
    <t>MTCALL02</t>
  </si>
  <si>
    <t>Cableado de comunicaciones y alimentación.</t>
  </si>
  <si>
    <t>2.3.9</t>
  </si>
  <si>
    <t>COM.9</t>
  </si>
  <si>
    <t>ADECUACIÓN DE CABLEADO DE COMUNICACIONES Y CONTROL DE LA ESTACIÓN</t>
  </si>
  <si>
    <t>I04COM103</t>
  </si>
  <si>
    <t>Situación provisional elementos de comunicaciones y control.</t>
  </si>
  <si>
    <t>I04COM104</t>
  </si>
  <si>
    <t>Reinstalación del elementos de comunicaciones y control.</t>
  </si>
  <si>
    <t>2.3.10</t>
  </si>
  <si>
    <t>COM.10</t>
  </si>
  <si>
    <t>ADECUACIÓN DE CABINA DE ANDÉN</t>
  </si>
  <si>
    <t>I04COM150</t>
  </si>
  <si>
    <t>Adecuación equipamiento de cabina de andén.</t>
  </si>
  <si>
    <t>DIKWXX122</t>
  </si>
  <si>
    <t>Canaleta de 300x100 mm.</t>
  </si>
  <si>
    <t>2.3.11</t>
  </si>
  <si>
    <t>COM.11</t>
  </si>
  <si>
    <t>I04COM000</t>
  </si>
  <si>
    <t>Protocolo de pruebas de los sistemas de comunicaciones y control de estación con anterioridad al comienzo de los trabajos de des</t>
  </si>
  <si>
    <t>I04COM000 FIN</t>
  </si>
  <si>
    <t>Protocolo de pruebas de los sistemas de comunicaciones y control de estación FINALES.</t>
  </si>
  <si>
    <t>DESMCAT</t>
  </si>
  <si>
    <t>Retirada de equiipamiento FS y rack vacios</t>
  </si>
  <si>
    <t>DIKTBA053</t>
  </si>
  <si>
    <t>Teléfono piñón.</t>
  </si>
  <si>
    <t>2.4</t>
  </si>
  <si>
    <t>CUZCO ELECT</t>
  </si>
  <si>
    <t>INSTALACIÓN DE ELECTRIFICACIÓN</t>
  </si>
  <si>
    <t>2.4.1</t>
  </si>
  <si>
    <t>CUZCO ELECT.1</t>
  </si>
  <si>
    <t>FASE 1. CORTE DE TRACCIÓN. SITUACIONES PROVISIONALES</t>
  </si>
  <si>
    <t>I40ACX001DT</t>
  </si>
  <si>
    <t>Desmontaje de barra de carril conductor tipo CR/PER 110R de 10 m. En horario nocturno de túnel</t>
  </si>
  <si>
    <t>I40ACX005DT</t>
  </si>
  <si>
    <t>Desmontaje de barra de rampa de carril tipo CR/PER 110R de 4 m. En horario nocturno túnel</t>
  </si>
  <si>
    <t>I41KAX003DT</t>
  </si>
  <si>
    <t>Desmontaje de hilo de contacto de 150 mm² de Cu. en perfil de catenaria rígida.  En horario nocturno túnel</t>
  </si>
  <si>
    <t>km</t>
  </si>
  <si>
    <t>I40AHX045T</t>
  </si>
  <si>
    <t>Despuenteo eléctrico de seccionamiento de catenaria rígida. En horario nocturno túnel</t>
  </si>
  <si>
    <t>I41PBX030DT</t>
  </si>
  <si>
    <t>Desconexión eléctrica de placa de positivos a catenaria rígida. En horario nocturno túnel</t>
  </si>
  <si>
    <t>I40AGX101DT</t>
  </si>
  <si>
    <t>Desmontar equipo de alimentación a diagonal catenaria rígida. En horario nocturno túnel.</t>
  </si>
  <si>
    <t>I41SAMX211T</t>
  </si>
  <si>
    <t>Desmontaje del cable de referencia de negativo de seccionador de línea aérea. En horario nocturno túnel</t>
  </si>
  <si>
    <t>I40AUX006T</t>
  </si>
  <si>
    <t>Suministro e instalación de puesta a negativo permanente de catenaria. En horario nocturno túnel.</t>
  </si>
  <si>
    <t>I41WCX50T</t>
  </si>
  <si>
    <t>Suministro y montaje de la señalización de final de hilo de contacto. En horario nocturno túnel</t>
  </si>
  <si>
    <t>2.4.2</t>
  </si>
  <si>
    <t>CUZCO ELECT.2</t>
  </si>
  <si>
    <t>FASE 2. REPOSICIÓN DE TRACCIÓN</t>
  </si>
  <si>
    <t>I40ACX001T</t>
  </si>
  <si>
    <t>Suministro y montaje de barra carril tipo CR/PER 110R. En horario nocturno túnel</t>
  </si>
  <si>
    <t>I40ACX005T</t>
  </si>
  <si>
    <t>Suministro y montaje de barra Rampa de 4 m. tipo CR/PER 110R. En horario nocturno túnel</t>
  </si>
  <si>
    <t>I41KAX003T</t>
  </si>
  <si>
    <t>Suministro e instalación hilo de contacto ovalado de 150 mm² de Cu. En horario nocturno túnel.</t>
  </si>
  <si>
    <t>I40AHX110T</t>
  </si>
  <si>
    <t>Instalación de equipo de alimentaciones de seccionamiento de aire catenaria rígida. En horario nocturno túnel.</t>
  </si>
  <si>
    <t>I41PBX030T</t>
  </si>
  <si>
    <t>Conexión eléctrica de placa de positivos a catenaria rígida. En horario nocturno túnel</t>
  </si>
  <si>
    <t>I40AGX101MT</t>
  </si>
  <si>
    <t>Montar equipo de alimentación a diagonal catenaria rígida. En horario nocturno túnel.</t>
  </si>
  <si>
    <t>I41SAMX311T</t>
  </si>
  <si>
    <t>Instalación del cable de referencia de negativo de seccionador. En horario nocturno túnel</t>
  </si>
  <si>
    <t>I40AUX026T</t>
  </si>
  <si>
    <t>Desmontaje de la instalación de puesta a negativo. En horario nocturno túnel</t>
  </si>
  <si>
    <t>I40AUX014T</t>
  </si>
  <si>
    <t>Revisión y ajuste de geometria de catenaria rígida. En horario nocturno túnel.</t>
  </si>
  <si>
    <t>I41XWF010</t>
  </si>
  <si>
    <t>Pruebas finales de las diferentes instalaciones, tanto eléctricas como mecánicas.</t>
  </si>
  <si>
    <t>2.5</t>
  </si>
  <si>
    <t>CUZCO VENTILACIÓN</t>
  </si>
  <si>
    <t>VENTILACIÓN ESTACIÓN</t>
  </si>
  <si>
    <t>2.5.1</t>
  </si>
  <si>
    <t>DIFS.L10</t>
  </si>
  <si>
    <t>DIFUSIÓN DE AIRE EN ESTACIÓN</t>
  </si>
  <si>
    <t>I01MC001</t>
  </si>
  <si>
    <t>Compuerta de regulación de caudal de aire, de 600 x 250 mm, con accionamiento manual</t>
  </si>
  <si>
    <t>I01MDA321</t>
  </si>
  <si>
    <t>Conducto rectangular de chapa de acero galvanizado e=0,8 mm, para conexión con compuerta de regulación</t>
  </si>
  <si>
    <t>I01MDA322</t>
  </si>
  <si>
    <t>Conducto rectangular de chapa de acero galvanizado e=0,8 mm, para transición entre bajo andén y compuerta de regulación</t>
  </si>
  <si>
    <t>I01MC009</t>
  </si>
  <si>
    <t>Compuerta de sobrepresión tarada a 60 Pa de 1.000 x 470 mm</t>
  </si>
  <si>
    <t>I01OA002</t>
  </si>
  <si>
    <t>Cerramiento de troneras de cuartos técnicos</t>
  </si>
  <si>
    <t>I01MDC111</t>
  </si>
  <si>
    <t>Rejilla lineal de 1.200x300 mm con regulador de caudal</t>
  </si>
  <si>
    <t>3</t>
  </si>
  <si>
    <t>L10.03</t>
  </si>
  <si>
    <t>SEÑALÉTICA</t>
  </si>
  <si>
    <t>3.1</t>
  </si>
  <si>
    <t>SÑ-INT</t>
  </si>
  <si>
    <t>SEÑALÉTICA INTERIOR</t>
  </si>
  <si>
    <t>3.1.1</t>
  </si>
  <si>
    <t>SÑ-INT.01</t>
  </si>
  <si>
    <t>NOMBRES DE ESTACIÓN</t>
  </si>
  <si>
    <t>SÑ-INT.01.02</t>
  </si>
  <si>
    <t>SUMINISTRO DE TAPAS DE CANALETA CON NOMBRE DE ESTACIÓN 2000 mm x 390 mm</t>
  </si>
  <si>
    <t>SÑ-INT.01.06</t>
  </si>
  <si>
    <t>MONTAJE DE TAPAS DE CANALETA</t>
  </si>
  <si>
    <t>3.1.2</t>
  </si>
  <si>
    <t>SÑ-INT.07</t>
  </si>
  <si>
    <t>ROMBOS DE PIÑÓN</t>
  </si>
  <si>
    <t>SÑ-INT.07.01</t>
  </si>
  <si>
    <t>SUMINISTRO DE ROMBOS DE PIÑÓN</t>
  </si>
  <si>
    <t>SÑ-INT.07.02</t>
  </si>
  <si>
    <t>MONTAJE DE ROMBOS DE PIÑÓN</t>
  </si>
  <si>
    <t>3.2</t>
  </si>
  <si>
    <t>SÑ-EXT</t>
  </si>
  <si>
    <t>SEÑALÉTICA EXTERIOR</t>
  </si>
  <si>
    <t>3.2.1</t>
  </si>
  <si>
    <t>SÑ-EXT.01</t>
  </si>
  <si>
    <t>FRONTIS DE ACCESO</t>
  </si>
  <si>
    <t>SÑ-EXT.01.01</t>
  </si>
  <si>
    <t>SUMINISTRO DE FRONTIS DE ACCESO</t>
  </si>
  <si>
    <t>SÑ-EXT.01.02</t>
  </si>
  <si>
    <t>SUMINISTRO DE CARTEL "PROHIBIDO FUMAR" (290 mm x 340 mm)</t>
  </si>
  <si>
    <t>SÑ-EXT.01.04</t>
  </si>
  <si>
    <t>SUMINISTRO DE CARTEL "DESFIBRILADOR" (290 mm x 340 mm)</t>
  </si>
  <si>
    <t>SÑ-EXT.01.06</t>
  </si>
  <si>
    <t>MONTAJE DE FRONTIS Y PLACAS DE PROHIBIDO FUMAR Y DESFIBRILADOR EN ACCESO</t>
  </si>
  <si>
    <t>3.2.2</t>
  </si>
  <si>
    <t>SÑ-EXT.02</t>
  </si>
  <si>
    <t>ROMBOS IDENTIFICATIVOS</t>
  </si>
  <si>
    <t>SÑ-EXT.02.01</t>
  </si>
  <si>
    <t>SUMINISTRO DE ROMBO VITRIFICADO</t>
  </si>
  <si>
    <t>SÑ-EXT.02.02</t>
  </si>
  <si>
    <t>SUMINISTRO DE PLACA CON NOMBRE DE ESTACIÓN</t>
  </si>
  <si>
    <t>SÑ-EXT.02.05</t>
  </si>
  <si>
    <t>MONTAJE DE ROMBOS EN PÓRTICO</t>
  </si>
  <si>
    <t>SÑ-EXT.02.06</t>
  </si>
  <si>
    <t>MONTAJE DE PLACAS DE NOMBRE DE ESTACIÓN EN PÓRTICO</t>
  </si>
  <si>
    <t>3.2.3</t>
  </si>
  <si>
    <t>SÑ-EXT.03</t>
  </si>
  <si>
    <t>FLECHAS DE SEÑALIZACIÓN EXTERIOR</t>
  </si>
  <si>
    <t>SÑ-EXT.03.02</t>
  </si>
  <si>
    <t>SUMINISTRO DE FLECHAS EXTERIORES CON ESTRUCTURA</t>
  </si>
  <si>
    <t>SÑ-EXT.03.03</t>
  </si>
  <si>
    <t>MONTAJE DE FLECHAS EXTERIORES</t>
  </si>
  <si>
    <t>3.3</t>
  </si>
  <si>
    <t>SÑ-OBR</t>
  </si>
  <si>
    <t>SEÑALÉTICA DURANTE LAS OBRAS</t>
  </si>
  <si>
    <t>3.3.1</t>
  </si>
  <si>
    <t>SÑ-OBR.01</t>
  </si>
  <si>
    <t>INFORMACIÓN DE LA OBRA</t>
  </si>
  <si>
    <t>SÑ-OBR.01.03</t>
  </si>
  <si>
    <t>SUMINISTRO DE CARTEL INFORMATIVO DE LA OBRA 700 mm x 1000 mm EN CHAPA DE ALUMINIO</t>
  </si>
  <si>
    <t>SÑ-OBR.01.04</t>
  </si>
  <si>
    <t>SUMINISTRO DE CARTEL INFORMATIVO DE LA OBRA 1000 mm x 625 mm EN VINILO</t>
  </si>
  <si>
    <t>SÑ-OBR.01.05</t>
  </si>
  <si>
    <t>SUMINISTRO DE CARTEL INFORMATIVO DE LA OBRA 1000 mm x 625 mm EN PVC ESPUMADO</t>
  </si>
  <si>
    <t>SÑ-OBR.01.06</t>
  </si>
  <si>
    <t>SUMINISTRO DE CARTEL INFORMATIVO DE LA OBRA 4000 mm x 2500 mm EN CHAPA METÁLICA</t>
  </si>
  <si>
    <t>SÑ-OBR.01.07</t>
  </si>
  <si>
    <t>SUMINISTRO DE PANEL PARA PRESENTACIÓN EN ACTO OFICIAL 1200 mm x 1000 mm EN CARTÓN PLUMA</t>
  </si>
  <si>
    <t>SÑ-OBR.01.08</t>
  </si>
  <si>
    <t>MONTAJE DE CARTEL INFORMATIVO DE OBRA EN PARAMENTO VERTICAL (700 mm x 1000 mm / 1000 mm x 625 mm)</t>
  </si>
  <si>
    <t>SÑ-OBR.01.09</t>
  </si>
  <si>
    <t>MONTAJE DE CARTEL INFORMATIVO DE OBRA EXENTO (4000 mm x 2500 mm)</t>
  </si>
  <si>
    <t>3.3.2</t>
  </si>
  <si>
    <t>SÑ-OBR.02</t>
  </si>
  <si>
    <t>SEÑALÉTICA AUXILIAR</t>
  </si>
  <si>
    <t>SÑ-OBR.02.01</t>
  </si>
  <si>
    <t>SUMINISTRO DE SEÑALÉTICA AUXILIAR EN VINILO 940 mm DE ANCHO Y HASTA 500 mm DE ALTO</t>
  </si>
  <si>
    <t>SÑ-OBR.02.04</t>
  </si>
  <si>
    <t>SUMINISTRO DE SEÑALÉTICA AUXILIAR EN VINILO 1880 mm DE ANCHO Y MAYOR DE 500 mm DE ALTO</t>
  </si>
  <si>
    <t>SÑ-OBR.02.06</t>
  </si>
  <si>
    <t>SUMINISTRO DE SEÑALÉTICA AUXILIAR EN PVC ESPUMADO 940 mm DE ANCHO Y HASTA 500 mm DE ALTO</t>
  </si>
  <si>
    <t>SÑ-OBR.02.09</t>
  </si>
  <si>
    <t>SUMINISTRO DE SEÑALÉTICA AUXILIAR EN PVC ESPUMADO 1880 mm DE ANCHO Y MAYOR DE 500 mm DE ALTO</t>
  </si>
  <si>
    <t>SÑ-OBR.02.11</t>
  </si>
  <si>
    <t>MONTAJE DE SEÑALÉTICA AUXILIAR</t>
  </si>
  <si>
    <t>4</t>
  </si>
  <si>
    <t>L10.04</t>
  </si>
  <si>
    <t>GESTIÓN MEDIOAMBIENTAL</t>
  </si>
  <si>
    <t>U20CO030</t>
  </si>
  <si>
    <t>ALQUILER CONTENEDOR RCD 16 M3.</t>
  </si>
  <si>
    <t>mes</t>
  </si>
  <si>
    <t>U20CVC040</t>
  </si>
  <si>
    <t>ALQUILER CONTENEDOR PLÁSTICOS 16 M3.</t>
  </si>
  <si>
    <t>U20CVC010</t>
  </si>
  <si>
    <t>ALQUILER CONTENEDOR CHATARRA 16 M3.</t>
  </si>
  <si>
    <t>MEDAMVAL01</t>
  </si>
  <si>
    <t>GESTIÓN DE CHATARRA FÉRRICA</t>
  </si>
  <si>
    <t>t</t>
  </si>
  <si>
    <t>0000421</t>
  </si>
  <si>
    <t>CÁNON DE VERTIDO DE ELEMENTOS CON FIBROCEMENTO</t>
  </si>
  <si>
    <t>m3</t>
  </si>
  <si>
    <t>U20TCAPL9L</t>
  </si>
  <si>
    <t>CARGA/TRAN.PLANTA RCD&lt;50KM. MAQ/CAM. ESC.LIMPIO</t>
  </si>
  <si>
    <t>U20CT245_2</t>
  </si>
  <si>
    <t>CARGA/TRAN.PLANTA RCD&lt;50KM. MAQ/CAM. FIBROCEMENTO</t>
  </si>
  <si>
    <t>5</t>
  </si>
  <si>
    <t>L10.05</t>
  </si>
  <si>
    <t>SEGURIDAD Y SALUD</t>
  </si>
  <si>
    <t>ESS CAN 01</t>
  </si>
  <si>
    <t>ESTUDIO DE SEGURIDAD Y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</si>
</sst>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3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sz val="8"/>
      <name val="Aptos Narrow"/>
      <family val="2"/>
      <scheme val="minor"/>
    </font>
    <font>
      <sz val="11"/>
      <color rgb="FF808080"/>
      <name val="Aptos Narrow"/>
      <family val="2"/>
      <scheme val="minor"/>
    </font>
    <font>
      <b/>
      <sz val="11"/>
      <color rgb="FF808080"/>
      <name val="Aptos Narrow"/>
      <family val="2"/>
      <scheme val="minor"/>
    </font>
    <font>
      <sz val="11"/>
      <color rgb="FF404040"/>
      <name val="Aptos Narrow"/>
      <family val="2"/>
      <scheme val="minor"/>
    </font>
    <font>
      <b/>
      <sz val="11"/>
      <color rgb="FF40404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ED2B7"/>
        <bgColor indexed="64"/>
      </patternFill>
    </fill>
    <fill>
      <patternFill patternType="solid">
        <fgColor rgb="FFCADAC4"/>
        <bgColor indexed="64"/>
      </patternFill>
    </fill>
    <fill>
      <patternFill patternType="solid">
        <fgColor rgb="FFD6E2D2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E2EADF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3" fontId="11" fillId="12" borderId="0" xfId="0" applyNumberFormat="1" applyFont="1" applyFill="1" applyAlignment="1">
      <alignment horizontal="right"/>
    </xf>
    <xf numFmtId="49" fontId="8" fillId="6" borderId="0" xfId="0" applyNumberFormat="1" applyFont="1" applyFill="1" applyAlignment="1">
      <alignment horizontal="left"/>
    </xf>
    <xf numFmtId="49" fontId="8" fillId="7" borderId="0" xfId="0" applyNumberFormat="1" applyFont="1" applyFill="1" applyAlignment="1">
      <alignment horizontal="left"/>
    </xf>
    <xf numFmtId="49" fontId="8" fillId="8" borderId="0" xfId="0" applyNumberFormat="1" applyFont="1" applyFill="1" applyAlignment="1">
      <alignment horizontal="left"/>
    </xf>
    <xf numFmtId="49" fontId="7" fillId="9" borderId="0" xfId="0" applyNumberFormat="1" applyFont="1" applyFill="1" applyAlignment="1">
      <alignment horizontal="left"/>
    </xf>
    <xf numFmtId="49" fontId="8" fillId="10" borderId="0" xfId="0" applyNumberFormat="1" applyFont="1" applyFill="1" applyAlignment="1">
      <alignment horizontal="left"/>
    </xf>
    <xf numFmtId="49" fontId="10" fillId="6" borderId="0" xfId="0" applyNumberFormat="1" applyFont="1" applyFill="1" applyAlignment="1">
      <alignment horizontal="left"/>
    </xf>
    <xf numFmtId="49" fontId="10" fillId="7" borderId="0" xfId="0" applyNumberFormat="1" applyFont="1" applyFill="1" applyAlignment="1">
      <alignment horizontal="left"/>
    </xf>
    <xf numFmtId="49" fontId="10" fillId="8" borderId="0" xfId="0" applyNumberFormat="1" applyFont="1" applyFill="1" applyAlignment="1">
      <alignment horizontal="left"/>
    </xf>
    <xf numFmtId="49" fontId="9" fillId="11" borderId="0" xfId="0" applyNumberFormat="1" applyFont="1" applyFill="1" applyAlignment="1">
      <alignment horizontal="left"/>
    </xf>
    <xf numFmtId="49" fontId="10" fillId="10" borderId="0" xfId="0" applyNumberFormat="1" applyFont="1" applyFill="1" applyAlignment="1">
      <alignment horizontal="left"/>
    </xf>
    <xf numFmtId="49" fontId="9" fillId="12" borderId="0" xfId="0" applyNumberFormat="1" applyFont="1" applyFill="1" applyAlignment="1">
      <alignment horizontal="left"/>
    </xf>
    <xf numFmtId="49" fontId="10" fillId="12" borderId="0" xfId="0" applyNumberFormat="1" applyFont="1" applyFill="1" applyAlignment="1">
      <alignment horizontal="left"/>
    </xf>
    <xf numFmtId="4" fontId="11" fillId="12" borderId="0" xfId="0" applyNumberFormat="1" applyFont="1" applyFill="1" applyAlignment="1">
      <alignment horizontal="right"/>
    </xf>
    <xf numFmtId="4" fontId="12" fillId="12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/>
    <xf numFmtId="4" fontId="2" fillId="0" borderId="0" xfId="0" applyNumberFormat="1" applyFont="1" applyFill="1"/>
    <xf numFmtId="4" fontId="1" fillId="0" borderId="0" xfId="0" applyNumberFormat="1" applyFont="1" applyFill="1" applyProtection="1">
      <protection locked="0"/>
    </xf>
    <xf numFmtId="4" fontId="5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1" y="60960"/>
          <a:ext cx="1104207" cy="66731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375"/>
  <sheetViews>
    <sheetView tabSelected="1" zoomScale="75" zoomScaleNormal="75" workbookViewId="0">
      <selection activeCell="H375" sqref="H375"/>
    </sheetView>
  </sheetViews>
  <sheetFormatPr baseColWidth="10" defaultColWidth="11.44140625" defaultRowHeight="14.4" x14ac:dyDescent="0.3"/>
  <cols>
    <col min="1" max="1" width="18.6640625" style="6" customWidth="1"/>
    <col min="2" max="2" width="19.88671875" style="6" customWidth="1"/>
    <col min="3" max="3" width="115.5546875" style="6" customWidth="1"/>
    <col min="4" max="4" width="17.21875" style="6" bestFit="1" customWidth="1"/>
    <col min="5" max="5" width="27.6640625" style="8" customWidth="1"/>
    <col min="6" max="6" width="18" style="8" bestFit="1" customWidth="1"/>
    <col min="7" max="7" width="22.5546875" style="9" customWidth="1"/>
    <col min="8" max="8" width="18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" thickBot="1" x14ac:dyDescent="0.35">
      <c r="D1" s="7" t="s">
        <v>0</v>
      </c>
      <c r="H1" s="7" t="s">
        <v>1</v>
      </c>
    </row>
    <row r="2" spans="1:9" ht="15" thickBot="1" x14ac:dyDescent="0.35">
      <c r="A2" s="10" t="s">
        <v>2</v>
      </c>
      <c r="B2" s="11">
        <v>1</v>
      </c>
    </row>
    <row r="3" spans="1:9" ht="15" customHeight="1" thickBot="1" x14ac:dyDescent="0.35">
      <c r="A3" s="30" t="s">
        <v>3</v>
      </c>
      <c r="B3" s="31"/>
      <c r="C3" s="32"/>
      <c r="D3" s="12">
        <f>SUM(G:G)</f>
        <v>1644646.8500000015</v>
      </c>
      <c r="E3" s="30" t="s">
        <v>4</v>
      </c>
      <c r="F3" s="31"/>
      <c r="G3" s="32"/>
      <c r="H3" s="12">
        <f>SUM(I:I)</f>
        <v>0</v>
      </c>
    </row>
    <row r="4" spans="1:9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98678.81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" thickBot="1" x14ac:dyDescent="0.35">
      <c r="A5" s="13" t="s">
        <v>8</v>
      </c>
      <c r="B5" s="14">
        <v>0.13</v>
      </c>
      <c r="C5" s="15" t="s">
        <v>9</v>
      </c>
      <c r="D5" s="16">
        <f>ROUND($D$3*B5,2)</f>
        <v>213804.09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" thickBot="1" x14ac:dyDescent="0.35">
      <c r="A6" s="33" t="s">
        <v>11</v>
      </c>
      <c r="B6" s="34"/>
      <c r="C6" s="35"/>
      <c r="D6" s="16">
        <f>SUM(D3,D4,D5)</f>
        <v>1957129.7500000016</v>
      </c>
      <c r="E6" s="33" t="s">
        <v>12</v>
      </c>
      <c r="F6" s="34"/>
      <c r="G6" s="35"/>
      <c r="H6" s="16">
        <f>SUM(H3,H4,H5)</f>
        <v>0</v>
      </c>
    </row>
    <row r="7" spans="1:9" ht="15" thickBot="1" x14ac:dyDescent="0.35">
      <c r="A7" s="18" t="s">
        <v>13</v>
      </c>
      <c r="B7" s="19">
        <v>0.21</v>
      </c>
      <c r="C7" s="15" t="s">
        <v>14</v>
      </c>
      <c r="D7" s="16">
        <f>ROUND($D$6*B7,2)</f>
        <v>410997.25</v>
      </c>
      <c r="E7" s="20" t="s">
        <v>13</v>
      </c>
      <c r="F7" s="21">
        <f>B7</f>
        <v>0.21</v>
      </c>
      <c r="G7" s="15" t="s">
        <v>14</v>
      </c>
      <c r="H7" s="16">
        <f>ROUND($H$6*F7,2)</f>
        <v>0</v>
      </c>
    </row>
    <row r="8" spans="1:9" ht="15" thickBot="1" x14ac:dyDescent="0.35">
      <c r="A8" s="36" t="s">
        <v>15</v>
      </c>
      <c r="B8" s="37"/>
      <c r="C8" s="38"/>
      <c r="D8" s="22">
        <f>SUM(D6:D7)</f>
        <v>2368127.0000000019</v>
      </c>
      <c r="E8" s="36" t="s">
        <v>16</v>
      </c>
      <c r="F8" s="37"/>
      <c r="G8" s="38"/>
      <c r="H8" s="22">
        <f>SUM(H6:H7)</f>
        <v>0</v>
      </c>
    </row>
    <row r="9" spans="1:9" ht="15" thickBot="1" x14ac:dyDescent="0.35"/>
    <row r="10" spans="1:9" ht="15" thickBot="1" x14ac:dyDescent="0.35">
      <c r="A10" s="23"/>
      <c r="F10" s="28" t="s">
        <v>17</v>
      </c>
      <c r="G10" s="29"/>
      <c r="H10" s="28" t="s">
        <v>18</v>
      </c>
      <c r="I10" s="29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40" t="s">
        <v>28</v>
      </c>
      <c r="B12" s="45" t="s">
        <v>38</v>
      </c>
      <c r="C12" s="45" t="s">
        <v>39</v>
      </c>
      <c r="D12" s="51"/>
      <c r="E12" s="39"/>
      <c r="F12" s="52"/>
      <c r="G12" s="54"/>
      <c r="H12" s="55"/>
      <c r="I12" s="56"/>
    </row>
    <row r="13" spans="1:9" x14ac:dyDescent="0.3">
      <c r="A13" s="41" t="s">
        <v>29</v>
      </c>
      <c r="B13" s="46" t="s">
        <v>40</v>
      </c>
      <c r="C13" s="46" t="s">
        <v>41</v>
      </c>
      <c r="D13" s="51"/>
      <c r="E13" s="52"/>
      <c r="F13" s="52"/>
      <c r="G13" s="54"/>
      <c r="H13" s="55"/>
      <c r="I13" s="56"/>
    </row>
    <row r="14" spans="1:9" x14ac:dyDescent="0.3">
      <c r="A14" s="42" t="s">
        <v>42</v>
      </c>
      <c r="B14" s="47" t="s">
        <v>43</v>
      </c>
      <c r="C14" s="47" t="s">
        <v>44</v>
      </c>
      <c r="D14" s="51"/>
      <c r="E14" s="52"/>
      <c r="F14" s="52"/>
      <c r="G14" s="54"/>
      <c r="H14" s="55"/>
      <c r="I14" s="56"/>
    </row>
    <row r="15" spans="1:9" x14ac:dyDescent="0.3">
      <c r="A15" s="43"/>
      <c r="B15" s="48" t="s">
        <v>45</v>
      </c>
      <c r="C15" s="50" t="s">
        <v>46</v>
      </c>
      <c r="D15" s="50" t="s">
        <v>34</v>
      </c>
      <c r="E15" s="53">
        <v>167</v>
      </c>
      <c r="F15" s="53">
        <v>58.1</v>
      </c>
      <c r="G15" s="26">
        <f t="shared" ref="G15" si="0">ROUND(E15*F15,2)</f>
        <v>9702.7000000000007</v>
      </c>
      <c r="H15" s="1"/>
      <c r="I15" s="27">
        <f t="shared" ref="I15" si="1">ROUND(E15*H15,2)</f>
        <v>0</v>
      </c>
    </row>
    <row r="16" spans="1:9" x14ac:dyDescent="0.3">
      <c r="A16" s="43"/>
      <c r="B16" s="48" t="s">
        <v>47</v>
      </c>
      <c r="C16" s="50" t="s">
        <v>48</v>
      </c>
      <c r="D16" s="50" t="s">
        <v>49</v>
      </c>
      <c r="E16" s="53">
        <v>4</v>
      </c>
      <c r="F16" s="53">
        <v>96.87</v>
      </c>
      <c r="G16" s="26">
        <f t="shared" ref="G16:G79" si="2">ROUND(E16*F16,2)</f>
        <v>387.48</v>
      </c>
      <c r="H16" s="1"/>
      <c r="I16" s="27">
        <f t="shared" ref="I16:I79" si="3">ROUND(E16*H16,2)</f>
        <v>0</v>
      </c>
    </row>
    <row r="17" spans="1:9" x14ac:dyDescent="0.3">
      <c r="A17" s="43"/>
      <c r="B17" s="48" t="s">
        <v>50</v>
      </c>
      <c r="C17" s="50" t="s">
        <v>51</v>
      </c>
      <c r="D17" s="50" t="s">
        <v>49</v>
      </c>
      <c r="E17" s="53">
        <v>4</v>
      </c>
      <c r="F17" s="53">
        <v>45.75</v>
      </c>
      <c r="G17" s="26">
        <f t="shared" si="2"/>
        <v>183</v>
      </c>
      <c r="H17" s="1"/>
      <c r="I17" s="27">
        <f t="shared" si="3"/>
        <v>0</v>
      </c>
    </row>
    <row r="18" spans="1:9" x14ac:dyDescent="0.3">
      <c r="A18" s="43"/>
      <c r="B18" s="48" t="s">
        <v>52</v>
      </c>
      <c r="C18" s="50" t="s">
        <v>53</v>
      </c>
      <c r="D18" s="50" t="s">
        <v>49</v>
      </c>
      <c r="E18" s="53">
        <v>6</v>
      </c>
      <c r="F18" s="53">
        <v>77.040000000000006</v>
      </c>
      <c r="G18" s="26">
        <f t="shared" si="2"/>
        <v>462.24</v>
      </c>
      <c r="H18" s="1"/>
      <c r="I18" s="27">
        <f t="shared" si="3"/>
        <v>0</v>
      </c>
    </row>
    <row r="19" spans="1:9" x14ac:dyDescent="0.3">
      <c r="A19" s="43"/>
      <c r="B19" s="48" t="s">
        <v>54</v>
      </c>
      <c r="C19" s="50" t="s">
        <v>55</v>
      </c>
      <c r="D19" s="50" t="s">
        <v>49</v>
      </c>
      <c r="E19" s="53">
        <v>2</v>
      </c>
      <c r="F19" s="53">
        <v>498.46</v>
      </c>
      <c r="G19" s="26">
        <f t="shared" si="2"/>
        <v>996.92</v>
      </c>
      <c r="H19" s="1"/>
      <c r="I19" s="27">
        <f t="shared" si="3"/>
        <v>0</v>
      </c>
    </row>
    <row r="20" spans="1:9" x14ac:dyDescent="0.3">
      <c r="A20" s="43"/>
      <c r="B20" s="48" t="s">
        <v>56</v>
      </c>
      <c r="C20" s="50" t="s">
        <v>57</v>
      </c>
      <c r="D20" s="50" t="s">
        <v>58</v>
      </c>
      <c r="E20" s="53">
        <v>69</v>
      </c>
      <c r="F20" s="53">
        <v>78.08</v>
      </c>
      <c r="G20" s="26">
        <f t="shared" si="2"/>
        <v>5387.52</v>
      </c>
      <c r="H20" s="1"/>
      <c r="I20" s="27">
        <f t="shared" si="3"/>
        <v>0</v>
      </c>
    </row>
    <row r="21" spans="1:9" x14ac:dyDescent="0.3">
      <c r="A21" s="43"/>
      <c r="B21" s="48" t="s">
        <v>59</v>
      </c>
      <c r="C21" s="50" t="s">
        <v>60</v>
      </c>
      <c r="D21" s="50" t="s">
        <v>36</v>
      </c>
      <c r="E21" s="53">
        <v>50</v>
      </c>
      <c r="F21" s="53">
        <v>8.9</v>
      </c>
      <c r="G21" s="26">
        <f t="shared" si="2"/>
        <v>445</v>
      </c>
      <c r="H21" s="1"/>
      <c r="I21" s="27">
        <f t="shared" si="3"/>
        <v>0</v>
      </c>
    </row>
    <row r="22" spans="1:9" x14ac:dyDescent="0.3">
      <c r="A22" s="42" t="s">
        <v>61</v>
      </c>
      <c r="B22" s="47" t="s">
        <v>62</v>
      </c>
      <c r="C22" s="47" t="s">
        <v>63</v>
      </c>
      <c r="D22" s="51"/>
      <c r="E22" s="52"/>
      <c r="F22" s="52"/>
      <c r="G22" s="56"/>
      <c r="H22" s="57"/>
      <c r="I22" s="58"/>
    </row>
    <row r="23" spans="1:9" x14ac:dyDescent="0.3">
      <c r="A23" s="43"/>
      <c r="B23" s="48" t="s">
        <v>64</v>
      </c>
      <c r="C23" s="50" t="s">
        <v>65</v>
      </c>
      <c r="D23" s="50" t="s">
        <v>49</v>
      </c>
      <c r="E23" s="53">
        <v>1</v>
      </c>
      <c r="F23" s="53">
        <v>138.66</v>
      </c>
      <c r="G23" s="26">
        <f t="shared" si="2"/>
        <v>138.66</v>
      </c>
      <c r="H23" s="1"/>
      <c r="I23" s="27">
        <f t="shared" si="3"/>
        <v>0</v>
      </c>
    </row>
    <row r="24" spans="1:9" x14ac:dyDescent="0.3">
      <c r="A24" s="43"/>
      <c r="B24" s="48" t="s">
        <v>66</v>
      </c>
      <c r="C24" s="50" t="s">
        <v>67</v>
      </c>
      <c r="D24" s="50" t="s">
        <v>36</v>
      </c>
      <c r="E24" s="53">
        <v>336</v>
      </c>
      <c r="F24" s="53">
        <v>23.12</v>
      </c>
      <c r="G24" s="26">
        <f t="shared" si="2"/>
        <v>7768.32</v>
      </c>
      <c r="H24" s="1"/>
      <c r="I24" s="27">
        <f t="shared" si="3"/>
        <v>0</v>
      </c>
    </row>
    <row r="25" spans="1:9" x14ac:dyDescent="0.3">
      <c r="A25" s="43"/>
      <c r="B25" s="48" t="s">
        <v>68</v>
      </c>
      <c r="C25" s="50" t="s">
        <v>69</v>
      </c>
      <c r="D25" s="50" t="s">
        <v>36</v>
      </c>
      <c r="E25" s="53">
        <v>336</v>
      </c>
      <c r="F25" s="53">
        <v>28.9</v>
      </c>
      <c r="G25" s="26">
        <f t="shared" si="2"/>
        <v>9710.4</v>
      </c>
      <c r="H25" s="1"/>
      <c r="I25" s="27">
        <f t="shared" si="3"/>
        <v>0</v>
      </c>
    </row>
    <row r="26" spans="1:9" x14ac:dyDescent="0.3">
      <c r="A26" s="43"/>
      <c r="B26" s="48" t="s">
        <v>70</v>
      </c>
      <c r="C26" s="50" t="s">
        <v>71</v>
      </c>
      <c r="D26" s="50" t="s">
        <v>49</v>
      </c>
      <c r="E26" s="53">
        <v>2</v>
      </c>
      <c r="F26" s="53">
        <v>16.98</v>
      </c>
      <c r="G26" s="26">
        <f t="shared" si="2"/>
        <v>33.96</v>
      </c>
      <c r="H26" s="1"/>
      <c r="I26" s="27">
        <f t="shared" si="3"/>
        <v>0</v>
      </c>
    </row>
    <row r="27" spans="1:9" x14ac:dyDescent="0.3">
      <c r="A27" s="43"/>
      <c r="B27" s="48" t="s">
        <v>72</v>
      </c>
      <c r="C27" s="50" t="s">
        <v>73</v>
      </c>
      <c r="D27" s="50" t="s">
        <v>34</v>
      </c>
      <c r="E27" s="53">
        <v>724.23</v>
      </c>
      <c r="F27" s="53">
        <v>22.62</v>
      </c>
      <c r="G27" s="26">
        <f t="shared" si="2"/>
        <v>16382.08</v>
      </c>
      <c r="H27" s="1"/>
      <c r="I27" s="27">
        <f t="shared" si="3"/>
        <v>0</v>
      </c>
    </row>
    <row r="28" spans="1:9" x14ac:dyDescent="0.3">
      <c r="A28" s="43"/>
      <c r="B28" s="48" t="s">
        <v>74</v>
      </c>
      <c r="C28" s="50" t="s">
        <v>75</v>
      </c>
      <c r="D28" s="50" t="s">
        <v>34</v>
      </c>
      <c r="E28" s="53">
        <v>724.23</v>
      </c>
      <c r="F28" s="53">
        <v>27.42</v>
      </c>
      <c r="G28" s="26">
        <f t="shared" si="2"/>
        <v>19858.39</v>
      </c>
      <c r="H28" s="1"/>
      <c r="I28" s="27">
        <f t="shared" si="3"/>
        <v>0</v>
      </c>
    </row>
    <row r="29" spans="1:9" x14ac:dyDescent="0.3">
      <c r="A29" s="43"/>
      <c r="B29" s="48" t="s">
        <v>76</v>
      </c>
      <c r="C29" s="50" t="s">
        <v>77</v>
      </c>
      <c r="D29" s="50" t="s">
        <v>49</v>
      </c>
      <c r="E29" s="53">
        <v>4</v>
      </c>
      <c r="F29" s="53">
        <v>44.19</v>
      </c>
      <c r="G29" s="26">
        <f t="shared" si="2"/>
        <v>176.76</v>
      </c>
      <c r="H29" s="1"/>
      <c r="I29" s="27">
        <f t="shared" si="3"/>
        <v>0</v>
      </c>
    </row>
    <row r="30" spans="1:9" x14ac:dyDescent="0.3">
      <c r="A30" s="43"/>
      <c r="B30" s="48" t="s">
        <v>78</v>
      </c>
      <c r="C30" s="50" t="s">
        <v>79</v>
      </c>
      <c r="D30" s="50" t="s">
        <v>36</v>
      </c>
      <c r="E30" s="53">
        <v>34</v>
      </c>
      <c r="F30" s="53">
        <v>68.08</v>
      </c>
      <c r="G30" s="26">
        <f t="shared" si="2"/>
        <v>2314.7199999999998</v>
      </c>
      <c r="H30" s="1"/>
      <c r="I30" s="27">
        <f t="shared" si="3"/>
        <v>0</v>
      </c>
    </row>
    <row r="31" spans="1:9" x14ac:dyDescent="0.3">
      <c r="A31" s="43"/>
      <c r="B31" s="48" t="s">
        <v>80</v>
      </c>
      <c r="C31" s="50" t="s">
        <v>81</v>
      </c>
      <c r="D31" s="50" t="s">
        <v>49</v>
      </c>
      <c r="E31" s="53">
        <v>3</v>
      </c>
      <c r="F31" s="53">
        <v>50</v>
      </c>
      <c r="G31" s="26">
        <f t="shared" si="2"/>
        <v>150</v>
      </c>
      <c r="H31" s="1"/>
      <c r="I31" s="27">
        <f t="shared" si="3"/>
        <v>0</v>
      </c>
    </row>
    <row r="32" spans="1:9" x14ac:dyDescent="0.3">
      <c r="A32" s="43"/>
      <c r="B32" s="48" t="s">
        <v>82</v>
      </c>
      <c r="C32" s="50" t="s">
        <v>83</v>
      </c>
      <c r="D32" s="50" t="s">
        <v>49</v>
      </c>
      <c r="E32" s="53">
        <v>4</v>
      </c>
      <c r="F32" s="53">
        <v>96.33</v>
      </c>
      <c r="G32" s="26">
        <f t="shared" si="2"/>
        <v>385.32</v>
      </c>
      <c r="H32" s="1"/>
      <c r="I32" s="27">
        <f t="shared" si="3"/>
        <v>0</v>
      </c>
    </row>
    <row r="33" spans="1:9" x14ac:dyDescent="0.3">
      <c r="A33" s="43"/>
      <c r="B33" s="48" t="s">
        <v>84</v>
      </c>
      <c r="C33" s="50" t="s">
        <v>85</v>
      </c>
      <c r="D33" s="50" t="s">
        <v>49</v>
      </c>
      <c r="E33" s="53">
        <v>27</v>
      </c>
      <c r="F33" s="53">
        <v>483.23</v>
      </c>
      <c r="G33" s="26">
        <f t="shared" si="2"/>
        <v>13047.21</v>
      </c>
      <c r="H33" s="1"/>
      <c r="I33" s="27">
        <f t="shared" si="3"/>
        <v>0</v>
      </c>
    </row>
    <row r="34" spans="1:9" x14ac:dyDescent="0.3">
      <c r="A34" s="43"/>
      <c r="B34" s="48" t="s">
        <v>86</v>
      </c>
      <c r="C34" s="50" t="s">
        <v>87</v>
      </c>
      <c r="D34" s="50" t="s">
        <v>49</v>
      </c>
      <c r="E34" s="53">
        <v>2</v>
      </c>
      <c r="F34" s="53">
        <v>169.55</v>
      </c>
      <c r="G34" s="26">
        <f t="shared" si="2"/>
        <v>339.1</v>
      </c>
      <c r="H34" s="1"/>
      <c r="I34" s="27">
        <f t="shared" si="3"/>
        <v>0</v>
      </c>
    </row>
    <row r="35" spans="1:9" x14ac:dyDescent="0.3">
      <c r="A35" s="43"/>
      <c r="B35" s="48" t="s">
        <v>88</v>
      </c>
      <c r="C35" s="50" t="s">
        <v>89</v>
      </c>
      <c r="D35" s="50" t="s">
        <v>49</v>
      </c>
      <c r="E35" s="53">
        <v>70</v>
      </c>
      <c r="F35" s="53">
        <v>7.5</v>
      </c>
      <c r="G35" s="26">
        <f t="shared" si="2"/>
        <v>525</v>
      </c>
      <c r="H35" s="1"/>
      <c r="I35" s="27">
        <f t="shared" si="3"/>
        <v>0</v>
      </c>
    </row>
    <row r="36" spans="1:9" x14ac:dyDescent="0.3">
      <c r="A36" s="43"/>
      <c r="B36" s="48" t="s">
        <v>90</v>
      </c>
      <c r="C36" s="50" t="s">
        <v>91</v>
      </c>
      <c r="D36" s="50" t="s">
        <v>49</v>
      </c>
      <c r="E36" s="53">
        <v>27</v>
      </c>
      <c r="F36" s="53">
        <v>199.94</v>
      </c>
      <c r="G36" s="26">
        <f t="shared" si="2"/>
        <v>5398.38</v>
      </c>
      <c r="H36" s="1"/>
      <c r="I36" s="27">
        <f t="shared" si="3"/>
        <v>0</v>
      </c>
    </row>
    <row r="37" spans="1:9" x14ac:dyDescent="0.3">
      <c r="A37" s="43"/>
      <c r="B37" s="48" t="s">
        <v>92</v>
      </c>
      <c r="C37" s="50" t="s">
        <v>93</v>
      </c>
      <c r="D37" s="50" t="s">
        <v>34</v>
      </c>
      <c r="E37" s="53">
        <v>13.74</v>
      </c>
      <c r="F37" s="53">
        <v>25.67</v>
      </c>
      <c r="G37" s="26">
        <f t="shared" si="2"/>
        <v>352.71</v>
      </c>
      <c r="H37" s="1"/>
      <c r="I37" s="27">
        <f t="shared" si="3"/>
        <v>0</v>
      </c>
    </row>
    <row r="38" spans="1:9" x14ac:dyDescent="0.3">
      <c r="A38" s="43"/>
      <c r="B38" s="48" t="s">
        <v>94</v>
      </c>
      <c r="C38" s="50" t="s">
        <v>95</v>
      </c>
      <c r="D38" s="50" t="s">
        <v>49</v>
      </c>
      <c r="E38" s="53">
        <v>1</v>
      </c>
      <c r="F38" s="53">
        <v>24.99</v>
      </c>
      <c r="G38" s="26">
        <f t="shared" si="2"/>
        <v>24.99</v>
      </c>
      <c r="H38" s="1"/>
      <c r="I38" s="27">
        <f t="shared" si="3"/>
        <v>0</v>
      </c>
    </row>
    <row r="39" spans="1:9" x14ac:dyDescent="0.3">
      <c r="A39" s="43"/>
      <c r="B39" s="48" t="s">
        <v>96</v>
      </c>
      <c r="C39" s="50" t="s">
        <v>97</v>
      </c>
      <c r="D39" s="50" t="s">
        <v>34</v>
      </c>
      <c r="E39" s="53">
        <v>25.42</v>
      </c>
      <c r="F39" s="53">
        <v>27.42</v>
      </c>
      <c r="G39" s="26">
        <f t="shared" si="2"/>
        <v>697.02</v>
      </c>
      <c r="H39" s="1"/>
      <c r="I39" s="27">
        <f t="shared" si="3"/>
        <v>0</v>
      </c>
    </row>
    <row r="40" spans="1:9" x14ac:dyDescent="0.3">
      <c r="A40" s="42" t="s">
        <v>98</v>
      </c>
      <c r="B40" s="47" t="s">
        <v>99</v>
      </c>
      <c r="C40" s="47" t="s">
        <v>100</v>
      </c>
      <c r="D40" s="51"/>
      <c r="E40" s="52"/>
      <c r="F40" s="52"/>
      <c r="G40" s="56"/>
      <c r="H40" s="57"/>
      <c r="I40" s="58"/>
    </row>
    <row r="41" spans="1:9" x14ac:dyDescent="0.3">
      <c r="A41" s="43"/>
      <c r="B41" s="48" t="s">
        <v>101</v>
      </c>
      <c r="C41" s="50" t="s">
        <v>102</v>
      </c>
      <c r="D41" s="50" t="s">
        <v>36</v>
      </c>
      <c r="E41" s="53">
        <v>246</v>
      </c>
      <c r="F41" s="53">
        <v>11.22</v>
      </c>
      <c r="G41" s="26">
        <f t="shared" si="2"/>
        <v>2760.12</v>
      </c>
      <c r="H41" s="1"/>
      <c r="I41" s="27">
        <f t="shared" si="3"/>
        <v>0</v>
      </c>
    </row>
    <row r="42" spans="1:9" x14ac:dyDescent="0.3">
      <c r="A42" s="43"/>
      <c r="B42" s="48" t="s">
        <v>103</v>
      </c>
      <c r="C42" s="50" t="s">
        <v>104</v>
      </c>
      <c r="D42" s="50" t="s">
        <v>34</v>
      </c>
      <c r="E42" s="53">
        <v>305.60000000000002</v>
      </c>
      <c r="F42" s="53">
        <v>36.840000000000003</v>
      </c>
      <c r="G42" s="26">
        <f t="shared" si="2"/>
        <v>11258.3</v>
      </c>
      <c r="H42" s="1"/>
      <c r="I42" s="27">
        <f t="shared" si="3"/>
        <v>0</v>
      </c>
    </row>
    <row r="43" spans="1:9" x14ac:dyDescent="0.3">
      <c r="A43" s="43"/>
      <c r="B43" s="48" t="s">
        <v>105</v>
      </c>
      <c r="C43" s="50" t="s">
        <v>106</v>
      </c>
      <c r="D43" s="50" t="s">
        <v>34</v>
      </c>
      <c r="E43" s="53">
        <v>142</v>
      </c>
      <c r="F43" s="53">
        <v>22.1</v>
      </c>
      <c r="G43" s="26">
        <f t="shared" si="2"/>
        <v>3138.2</v>
      </c>
      <c r="H43" s="1"/>
      <c r="I43" s="27">
        <f t="shared" si="3"/>
        <v>0</v>
      </c>
    </row>
    <row r="44" spans="1:9" x14ac:dyDescent="0.3">
      <c r="A44" s="43"/>
      <c r="B44" s="48" t="s">
        <v>107</v>
      </c>
      <c r="C44" s="50" t="s">
        <v>108</v>
      </c>
      <c r="D44" s="50" t="s">
        <v>34</v>
      </c>
      <c r="E44" s="53">
        <v>142</v>
      </c>
      <c r="F44" s="53">
        <v>26.75</v>
      </c>
      <c r="G44" s="26">
        <f t="shared" si="2"/>
        <v>3798.5</v>
      </c>
      <c r="H44" s="1"/>
      <c r="I44" s="27">
        <f t="shared" si="3"/>
        <v>0</v>
      </c>
    </row>
    <row r="45" spans="1:9" x14ac:dyDescent="0.3">
      <c r="A45" s="43"/>
      <c r="B45" s="48" t="s">
        <v>109</v>
      </c>
      <c r="C45" s="50" t="s">
        <v>110</v>
      </c>
      <c r="D45" s="50" t="s">
        <v>34</v>
      </c>
      <c r="E45" s="53">
        <v>76.84</v>
      </c>
      <c r="F45" s="53">
        <v>23.64</v>
      </c>
      <c r="G45" s="26">
        <f t="shared" si="2"/>
        <v>1816.5</v>
      </c>
      <c r="H45" s="1"/>
      <c r="I45" s="27">
        <f t="shared" si="3"/>
        <v>0</v>
      </c>
    </row>
    <row r="46" spans="1:9" x14ac:dyDescent="0.3">
      <c r="A46" s="42" t="s">
        <v>111</v>
      </c>
      <c r="B46" s="47" t="s">
        <v>112</v>
      </c>
      <c r="C46" s="47" t="s">
        <v>113</v>
      </c>
      <c r="D46" s="51"/>
      <c r="E46" s="52"/>
      <c r="F46" s="52"/>
      <c r="G46" s="56"/>
      <c r="H46" s="57"/>
      <c r="I46" s="58"/>
    </row>
    <row r="47" spans="1:9" x14ac:dyDescent="0.3">
      <c r="A47" s="43"/>
      <c r="B47" s="48" t="s">
        <v>114</v>
      </c>
      <c r="C47" s="50" t="s">
        <v>115</v>
      </c>
      <c r="D47" s="50" t="s">
        <v>36</v>
      </c>
      <c r="E47" s="53">
        <v>53.8</v>
      </c>
      <c r="F47" s="53">
        <v>20.71</v>
      </c>
      <c r="G47" s="26">
        <f t="shared" si="2"/>
        <v>1114.2</v>
      </c>
      <c r="H47" s="1"/>
      <c r="I47" s="27">
        <f t="shared" si="3"/>
        <v>0</v>
      </c>
    </row>
    <row r="48" spans="1:9" x14ac:dyDescent="0.3">
      <c r="A48" s="43"/>
      <c r="B48" s="48" t="s">
        <v>116</v>
      </c>
      <c r="C48" s="50" t="s">
        <v>117</v>
      </c>
      <c r="D48" s="50" t="s">
        <v>36</v>
      </c>
      <c r="E48" s="53">
        <v>39</v>
      </c>
      <c r="F48" s="53">
        <v>26.21</v>
      </c>
      <c r="G48" s="26">
        <f t="shared" si="2"/>
        <v>1022.19</v>
      </c>
      <c r="H48" s="1"/>
      <c r="I48" s="27">
        <f t="shared" si="3"/>
        <v>0</v>
      </c>
    </row>
    <row r="49" spans="1:9" x14ac:dyDescent="0.3">
      <c r="A49" s="43"/>
      <c r="B49" s="48" t="s">
        <v>118</v>
      </c>
      <c r="C49" s="50" t="s">
        <v>119</v>
      </c>
      <c r="D49" s="50" t="s">
        <v>49</v>
      </c>
      <c r="E49" s="53">
        <v>1</v>
      </c>
      <c r="F49" s="53">
        <v>2196.62</v>
      </c>
      <c r="G49" s="26">
        <f t="shared" si="2"/>
        <v>2196.62</v>
      </c>
      <c r="H49" s="1"/>
      <c r="I49" s="27">
        <f t="shared" si="3"/>
        <v>0</v>
      </c>
    </row>
    <row r="50" spans="1:9" x14ac:dyDescent="0.3">
      <c r="A50" s="42" t="s">
        <v>120</v>
      </c>
      <c r="B50" s="47" t="s">
        <v>121</v>
      </c>
      <c r="C50" s="47" t="s">
        <v>122</v>
      </c>
      <c r="D50" s="51"/>
      <c r="E50" s="52"/>
      <c r="F50" s="52"/>
      <c r="G50" s="56"/>
      <c r="H50" s="57"/>
      <c r="I50" s="58"/>
    </row>
    <row r="51" spans="1:9" x14ac:dyDescent="0.3">
      <c r="A51" s="43"/>
      <c r="B51" s="48" t="s">
        <v>123</v>
      </c>
      <c r="C51" s="50" t="s">
        <v>124</v>
      </c>
      <c r="D51" s="50" t="s">
        <v>49</v>
      </c>
      <c r="E51" s="53">
        <v>10</v>
      </c>
      <c r="F51" s="53">
        <v>262.5</v>
      </c>
      <c r="G51" s="26">
        <f t="shared" si="2"/>
        <v>2625</v>
      </c>
      <c r="H51" s="1"/>
      <c r="I51" s="27">
        <f t="shared" si="3"/>
        <v>0</v>
      </c>
    </row>
    <row r="52" spans="1:9" x14ac:dyDescent="0.3">
      <c r="A52" s="43"/>
      <c r="B52" s="48" t="s">
        <v>125</v>
      </c>
      <c r="C52" s="50" t="s">
        <v>126</v>
      </c>
      <c r="D52" s="50" t="s">
        <v>34</v>
      </c>
      <c r="E52" s="53">
        <v>267.5</v>
      </c>
      <c r="F52" s="53">
        <v>27.38</v>
      </c>
      <c r="G52" s="26">
        <f t="shared" si="2"/>
        <v>7324.15</v>
      </c>
      <c r="H52" s="1"/>
      <c r="I52" s="27">
        <f t="shared" si="3"/>
        <v>0</v>
      </c>
    </row>
    <row r="53" spans="1:9" x14ac:dyDescent="0.3">
      <c r="A53" s="43"/>
      <c r="B53" s="48" t="s">
        <v>127</v>
      </c>
      <c r="C53" s="50" t="s">
        <v>128</v>
      </c>
      <c r="D53" s="50" t="s">
        <v>34</v>
      </c>
      <c r="E53" s="53">
        <v>1166.5999999999999</v>
      </c>
      <c r="F53" s="53">
        <v>117.89</v>
      </c>
      <c r="G53" s="26">
        <f t="shared" si="2"/>
        <v>137530.47</v>
      </c>
      <c r="H53" s="1"/>
      <c r="I53" s="27">
        <f t="shared" si="3"/>
        <v>0</v>
      </c>
    </row>
    <row r="54" spans="1:9" x14ac:dyDescent="0.3">
      <c r="A54" s="43"/>
      <c r="B54" s="48" t="s">
        <v>129</v>
      </c>
      <c r="C54" s="50" t="s">
        <v>130</v>
      </c>
      <c r="D54" s="50" t="s">
        <v>34</v>
      </c>
      <c r="E54" s="53">
        <v>1166.5999999999999</v>
      </c>
      <c r="F54" s="53">
        <v>130.37</v>
      </c>
      <c r="G54" s="26">
        <f t="shared" si="2"/>
        <v>152089.64000000001</v>
      </c>
      <c r="H54" s="1"/>
      <c r="I54" s="27">
        <f t="shared" si="3"/>
        <v>0</v>
      </c>
    </row>
    <row r="55" spans="1:9" x14ac:dyDescent="0.3">
      <c r="A55" s="43"/>
      <c r="B55" s="48" t="s">
        <v>131</v>
      </c>
      <c r="C55" s="50" t="s">
        <v>132</v>
      </c>
      <c r="D55" s="50" t="s">
        <v>36</v>
      </c>
      <c r="E55" s="53">
        <v>153</v>
      </c>
      <c r="F55" s="53">
        <v>19.850000000000001</v>
      </c>
      <c r="G55" s="26">
        <f t="shared" si="2"/>
        <v>3037.05</v>
      </c>
      <c r="H55" s="1"/>
      <c r="I55" s="27">
        <f t="shared" si="3"/>
        <v>0</v>
      </c>
    </row>
    <row r="56" spans="1:9" x14ac:dyDescent="0.3">
      <c r="A56" s="43"/>
      <c r="B56" s="48" t="s">
        <v>133</v>
      </c>
      <c r="C56" s="50" t="s">
        <v>134</v>
      </c>
      <c r="D56" s="50" t="s">
        <v>36</v>
      </c>
      <c r="E56" s="53">
        <v>63.4</v>
      </c>
      <c r="F56" s="53">
        <v>26.63</v>
      </c>
      <c r="G56" s="26">
        <f t="shared" si="2"/>
        <v>1688.34</v>
      </c>
      <c r="H56" s="1"/>
      <c r="I56" s="27">
        <f t="shared" si="3"/>
        <v>0</v>
      </c>
    </row>
    <row r="57" spans="1:9" x14ac:dyDescent="0.3">
      <c r="A57" s="43"/>
      <c r="B57" s="48" t="s">
        <v>135</v>
      </c>
      <c r="C57" s="50" t="s">
        <v>136</v>
      </c>
      <c r="D57" s="50" t="s">
        <v>34</v>
      </c>
      <c r="E57" s="53">
        <v>87.34</v>
      </c>
      <c r="F57" s="53">
        <v>130.37</v>
      </c>
      <c r="G57" s="26">
        <f t="shared" si="2"/>
        <v>11386.52</v>
      </c>
      <c r="H57" s="1"/>
      <c r="I57" s="27">
        <f t="shared" si="3"/>
        <v>0</v>
      </c>
    </row>
    <row r="58" spans="1:9" x14ac:dyDescent="0.3">
      <c r="A58" s="42" t="s">
        <v>137</v>
      </c>
      <c r="B58" s="47" t="s">
        <v>138</v>
      </c>
      <c r="C58" s="47" t="s">
        <v>139</v>
      </c>
      <c r="D58" s="51"/>
      <c r="E58" s="52"/>
      <c r="F58" s="52"/>
      <c r="G58" s="56"/>
      <c r="H58" s="57"/>
      <c r="I58" s="58"/>
    </row>
    <row r="59" spans="1:9" x14ac:dyDescent="0.3">
      <c r="A59" s="43"/>
      <c r="B59" s="48" t="s">
        <v>140</v>
      </c>
      <c r="C59" s="50" t="s">
        <v>141</v>
      </c>
      <c r="D59" s="50" t="s">
        <v>49</v>
      </c>
      <c r="E59" s="53">
        <v>1</v>
      </c>
      <c r="F59" s="53">
        <v>1260</v>
      </c>
      <c r="G59" s="26">
        <f t="shared" si="2"/>
        <v>1260</v>
      </c>
      <c r="H59" s="1"/>
      <c r="I59" s="27">
        <f t="shared" si="3"/>
        <v>0</v>
      </c>
    </row>
    <row r="60" spans="1:9" x14ac:dyDescent="0.3">
      <c r="A60" s="43"/>
      <c r="B60" s="48" t="s">
        <v>142</v>
      </c>
      <c r="C60" s="50" t="s">
        <v>143</v>
      </c>
      <c r="D60" s="50" t="s">
        <v>49</v>
      </c>
      <c r="E60" s="53">
        <v>2</v>
      </c>
      <c r="F60" s="53">
        <v>802.62</v>
      </c>
      <c r="G60" s="26">
        <f t="shared" si="2"/>
        <v>1605.24</v>
      </c>
      <c r="H60" s="1"/>
      <c r="I60" s="27">
        <f t="shared" si="3"/>
        <v>0</v>
      </c>
    </row>
    <row r="61" spans="1:9" x14ac:dyDescent="0.3">
      <c r="A61" s="43"/>
      <c r="B61" s="48" t="s">
        <v>144</v>
      </c>
      <c r="C61" s="50" t="s">
        <v>145</v>
      </c>
      <c r="D61" s="50" t="s">
        <v>49</v>
      </c>
      <c r="E61" s="53">
        <v>2</v>
      </c>
      <c r="F61" s="53">
        <v>377.83</v>
      </c>
      <c r="G61" s="26">
        <f t="shared" si="2"/>
        <v>755.66</v>
      </c>
      <c r="H61" s="1"/>
      <c r="I61" s="27">
        <f t="shared" si="3"/>
        <v>0</v>
      </c>
    </row>
    <row r="62" spans="1:9" x14ac:dyDescent="0.3">
      <c r="A62" s="43"/>
      <c r="B62" s="48" t="s">
        <v>146</v>
      </c>
      <c r="C62" s="50" t="s">
        <v>147</v>
      </c>
      <c r="D62" s="50" t="s">
        <v>49</v>
      </c>
      <c r="E62" s="53">
        <v>1</v>
      </c>
      <c r="F62" s="53">
        <v>586.92999999999995</v>
      </c>
      <c r="G62" s="26">
        <f t="shared" si="2"/>
        <v>586.92999999999995</v>
      </c>
      <c r="H62" s="1"/>
      <c r="I62" s="27">
        <f t="shared" si="3"/>
        <v>0</v>
      </c>
    </row>
    <row r="63" spans="1:9" x14ac:dyDescent="0.3">
      <c r="A63" s="43"/>
      <c r="B63" s="48" t="s">
        <v>148</v>
      </c>
      <c r="C63" s="50" t="s">
        <v>149</v>
      </c>
      <c r="D63" s="50" t="s">
        <v>34</v>
      </c>
      <c r="E63" s="53">
        <v>20</v>
      </c>
      <c r="F63" s="53">
        <v>56.7</v>
      </c>
      <c r="G63" s="26">
        <f t="shared" si="2"/>
        <v>1134</v>
      </c>
      <c r="H63" s="1"/>
      <c r="I63" s="27">
        <f t="shared" si="3"/>
        <v>0</v>
      </c>
    </row>
    <row r="64" spans="1:9" x14ac:dyDescent="0.3">
      <c r="A64" s="43"/>
      <c r="B64" s="48" t="s">
        <v>150</v>
      </c>
      <c r="C64" s="50" t="s">
        <v>151</v>
      </c>
      <c r="D64" s="50" t="s">
        <v>34</v>
      </c>
      <c r="E64" s="53">
        <v>1103.75</v>
      </c>
      <c r="F64" s="53">
        <v>35.409999999999997</v>
      </c>
      <c r="G64" s="26">
        <f t="shared" si="2"/>
        <v>39083.79</v>
      </c>
      <c r="H64" s="1"/>
      <c r="I64" s="27">
        <f t="shared" si="3"/>
        <v>0</v>
      </c>
    </row>
    <row r="65" spans="1:9" x14ac:dyDescent="0.3">
      <c r="A65" s="43"/>
      <c r="B65" s="48" t="s">
        <v>152</v>
      </c>
      <c r="C65" s="50" t="s">
        <v>153</v>
      </c>
      <c r="D65" s="50" t="s">
        <v>34</v>
      </c>
      <c r="E65" s="53">
        <v>1103.75</v>
      </c>
      <c r="F65" s="53">
        <v>43.52</v>
      </c>
      <c r="G65" s="26">
        <f t="shared" si="2"/>
        <v>48035.199999999997</v>
      </c>
      <c r="H65" s="1"/>
      <c r="I65" s="27">
        <f t="shared" si="3"/>
        <v>0</v>
      </c>
    </row>
    <row r="66" spans="1:9" x14ac:dyDescent="0.3">
      <c r="A66" s="43"/>
      <c r="B66" s="48" t="s">
        <v>154</v>
      </c>
      <c r="C66" s="50" t="s">
        <v>155</v>
      </c>
      <c r="D66" s="50" t="s">
        <v>36</v>
      </c>
      <c r="E66" s="53">
        <v>69.400000000000006</v>
      </c>
      <c r="F66" s="53">
        <v>23.89</v>
      </c>
      <c r="G66" s="26">
        <f t="shared" si="2"/>
        <v>1657.97</v>
      </c>
      <c r="H66" s="1"/>
      <c r="I66" s="27">
        <f t="shared" si="3"/>
        <v>0</v>
      </c>
    </row>
    <row r="67" spans="1:9" x14ac:dyDescent="0.3">
      <c r="A67" s="42" t="s">
        <v>156</v>
      </c>
      <c r="B67" s="47" t="s">
        <v>157</v>
      </c>
      <c r="C67" s="47" t="s">
        <v>158</v>
      </c>
      <c r="D67" s="51"/>
      <c r="E67" s="52"/>
      <c r="F67" s="52"/>
      <c r="G67" s="56"/>
      <c r="H67" s="57"/>
      <c r="I67" s="58"/>
    </row>
    <row r="68" spans="1:9" x14ac:dyDescent="0.3">
      <c r="A68" s="43"/>
      <c r="B68" s="48" t="s">
        <v>159</v>
      </c>
      <c r="C68" s="50" t="s">
        <v>160</v>
      </c>
      <c r="D68" s="50" t="s">
        <v>36</v>
      </c>
      <c r="E68" s="53">
        <v>246</v>
      </c>
      <c r="F68" s="53">
        <v>17.84</v>
      </c>
      <c r="G68" s="26">
        <f t="shared" si="2"/>
        <v>4388.6400000000003</v>
      </c>
      <c r="H68" s="1"/>
      <c r="I68" s="27">
        <f t="shared" si="3"/>
        <v>0</v>
      </c>
    </row>
    <row r="69" spans="1:9" x14ac:dyDescent="0.3">
      <c r="A69" s="43"/>
      <c r="B69" s="48" t="s">
        <v>161</v>
      </c>
      <c r="C69" s="50" t="s">
        <v>162</v>
      </c>
      <c r="D69" s="50" t="s">
        <v>34</v>
      </c>
      <c r="E69" s="53">
        <v>84.6</v>
      </c>
      <c r="F69" s="53">
        <v>25.67</v>
      </c>
      <c r="G69" s="26">
        <f t="shared" si="2"/>
        <v>2171.6799999999998</v>
      </c>
      <c r="H69" s="1"/>
      <c r="I69" s="27">
        <f t="shared" si="3"/>
        <v>0</v>
      </c>
    </row>
    <row r="70" spans="1:9" x14ac:dyDescent="0.3">
      <c r="A70" s="43"/>
      <c r="B70" s="48" t="s">
        <v>163</v>
      </c>
      <c r="C70" s="50" t="s">
        <v>164</v>
      </c>
      <c r="D70" s="50" t="s">
        <v>34</v>
      </c>
      <c r="E70" s="53">
        <v>48</v>
      </c>
      <c r="F70" s="53">
        <v>23.19</v>
      </c>
      <c r="G70" s="26">
        <f t="shared" si="2"/>
        <v>1113.1199999999999</v>
      </c>
      <c r="H70" s="1"/>
      <c r="I70" s="27">
        <f t="shared" si="3"/>
        <v>0</v>
      </c>
    </row>
    <row r="71" spans="1:9" x14ac:dyDescent="0.3">
      <c r="A71" s="43"/>
      <c r="B71" s="48" t="s">
        <v>165</v>
      </c>
      <c r="C71" s="50" t="s">
        <v>166</v>
      </c>
      <c r="D71" s="50" t="s">
        <v>34</v>
      </c>
      <c r="E71" s="53">
        <v>48</v>
      </c>
      <c r="F71" s="53">
        <v>52.02</v>
      </c>
      <c r="G71" s="26">
        <f t="shared" si="2"/>
        <v>2496.96</v>
      </c>
      <c r="H71" s="1"/>
      <c r="I71" s="27">
        <f t="shared" si="3"/>
        <v>0</v>
      </c>
    </row>
    <row r="72" spans="1:9" x14ac:dyDescent="0.3">
      <c r="A72" s="43"/>
      <c r="B72" s="48" t="s">
        <v>167</v>
      </c>
      <c r="C72" s="50" t="s">
        <v>168</v>
      </c>
      <c r="D72" s="50" t="s">
        <v>49</v>
      </c>
      <c r="E72" s="53">
        <v>147.6</v>
      </c>
      <c r="F72" s="53">
        <v>363.97</v>
      </c>
      <c r="G72" s="26">
        <f t="shared" si="2"/>
        <v>53721.97</v>
      </c>
      <c r="H72" s="1"/>
      <c r="I72" s="27">
        <f t="shared" si="3"/>
        <v>0</v>
      </c>
    </row>
    <row r="73" spans="1:9" x14ac:dyDescent="0.3">
      <c r="A73" s="43"/>
      <c r="B73" s="48" t="s">
        <v>169</v>
      </c>
      <c r="C73" s="50" t="s">
        <v>170</v>
      </c>
      <c r="D73" s="50" t="s">
        <v>49</v>
      </c>
      <c r="E73" s="53">
        <v>1</v>
      </c>
      <c r="F73" s="53">
        <v>4894.26</v>
      </c>
      <c r="G73" s="26">
        <f t="shared" si="2"/>
        <v>4894.26</v>
      </c>
      <c r="H73" s="1"/>
      <c r="I73" s="27">
        <f t="shared" si="3"/>
        <v>0</v>
      </c>
    </row>
    <row r="74" spans="1:9" x14ac:dyDescent="0.3">
      <c r="A74" s="43"/>
      <c r="B74" s="48" t="s">
        <v>171</v>
      </c>
      <c r="C74" s="50" t="s">
        <v>172</v>
      </c>
      <c r="D74" s="50" t="s">
        <v>34</v>
      </c>
      <c r="E74" s="53">
        <v>48</v>
      </c>
      <c r="F74" s="53">
        <v>63.7</v>
      </c>
      <c r="G74" s="26">
        <f t="shared" si="2"/>
        <v>3057.6</v>
      </c>
      <c r="H74" s="1"/>
      <c r="I74" s="27">
        <f t="shared" si="3"/>
        <v>0</v>
      </c>
    </row>
    <row r="75" spans="1:9" x14ac:dyDescent="0.3">
      <c r="A75" s="42" t="s">
        <v>173</v>
      </c>
      <c r="B75" s="47" t="s">
        <v>174</v>
      </c>
      <c r="C75" s="47" t="s">
        <v>175</v>
      </c>
      <c r="D75" s="51"/>
      <c r="E75" s="52"/>
      <c r="F75" s="52"/>
      <c r="G75" s="56"/>
      <c r="H75" s="57"/>
      <c r="I75" s="58"/>
    </row>
    <row r="76" spans="1:9" x14ac:dyDescent="0.3">
      <c r="A76" s="43"/>
      <c r="B76" s="48" t="s">
        <v>176</v>
      </c>
      <c r="C76" s="50" t="s">
        <v>177</v>
      </c>
      <c r="D76" s="50" t="s">
        <v>36</v>
      </c>
      <c r="E76" s="53">
        <v>11</v>
      </c>
      <c r="F76" s="53">
        <v>359.81</v>
      </c>
      <c r="G76" s="26">
        <f t="shared" si="2"/>
        <v>3957.91</v>
      </c>
      <c r="H76" s="1"/>
      <c r="I76" s="27">
        <f t="shared" si="3"/>
        <v>0</v>
      </c>
    </row>
    <row r="77" spans="1:9" x14ac:dyDescent="0.3">
      <c r="A77" s="43"/>
      <c r="B77" s="48" t="s">
        <v>178</v>
      </c>
      <c r="C77" s="50" t="s">
        <v>179</v>
      </c>
      <c r="D77" s="50" t="s">
        <v>34</v>
      </c>
      <c r="E77" s="53">
        <v>29.22</v>
      </c>
      <c r="F77" s="53">
        <v>252.68</v>
      </c>
      <c r="G77" s="26">
        <f t="shared" si="2"/>
        <v>7383.31</v>
      </c>
      <c r="H77" s="1"/>
      <c r="I77" s="27">
        <f t="shared" si="3"/>
        <v>0</v>
      </c>
    </row>
    <row r="78" spans="1:9" x14ac:dyDescent="0.3">
      <c r="A78" s="43"/>
      <c r="B78" s="48" t="s">
        <v>180</v>
      </c>
      <c r="C78" s="50" t="s">
        <v>181</v>
      </c>
      <c r="D78" s="50" t="s">
        <v>36</v>
      </c>
      <c r="E78" s="53">
        <v>246</v>
      </c>
      <c r="F78" s="53">
        <v>65.430000000000007</v>
      </c>
      <c r="G78" s="26">
        <f t="shared" si="2"/>
        <v>16095.78</v>
      </c>
      <c r="H78" s="1"/>
      <c r="I78" s="27">
        <f t="shared" si="3"/>
        <v>0</v>
      </c>
    </row>
    <row r="79" spans="1:9" x14ac:dyDescent="0.3">
      <c r="A79" s="43"/>
      <c r="B79" s="48" t="s">
        <v>182</v>
      </c>
      <c r="C79" s="50" t="s">
        <v>183</v>
      </c>
      <c r="D79" s="50" t="s">
        <v>36</v>
      </c>
      <c r="E79" s="53">
        <v>246</v>
      </c>
      <c r="F79" s="53">
        <v>57.56</v>
      </c>
      <c r="G79" s="26">
        <f t="shared" si="2"/>
        <v>14159.76</v>
      </c>
      <c r="H79" s="1"/>
      <c r="I79" s="27">
        <f t="shared" si="3"/>
        <v>0</v>
      </c>
    </row>
    <row r="80" spans="1:9" x14ac:dyDescent="0.3">
      <c r="A80" s="43"/>
      <c r="B80" s="48" t="s">
        <v>184</v>
      </c>
      <c r="C80" s="50" t="s">
        <v>185</v>
      </c>
      <c r="D80" s="50" t="s">
        <v>34</v>
      </c>
      <c r="E80" s="53">
        <v>73.8</v>
      </c>
      <c r="F80" s="53">
        <v>87.87</v>
      </c>
      <c r="G80" s="26">
        <f t="shared" ref="G80:G143" si="4">ROUND(E80*F80,2)</f>
        <v>6484.81</v>
      </c>
      <c r="H80" s="1"/>
      <c r="I80" s="27">
        <f t="shared" ref="I80:I143" si="5">ROUND(E80*H80,2)</f>
        <v>0</v>
      </c>
    </row>
    <row r="81" spans="1:9" x14ac:dyDescent="0.3">
      <c r="A81" s="43"/>
      <c r="B81" s="48" t="s">
        <v>186</v>
      </c>
      <c r="C81" s="50" t="s">
        <v>187</v>
      </c>
      <c r="D81" s="50" t="s">
        <v>36</v>
      </c>
      <c r="E81" s="53">
        <v>36</v>
      </c>
      <c r="F81" s="53">
        <v>194.95</v>
      </c>
      <c r="G81" s="26">
        <f t="shared" si="4"/>
        <v>7018.2</v>
      </c>
      <c r="H81" s="1"/>
      <c r="I81" s="27">
        <f t="shared" si="5"/>
        <v>0</v>
      </c>
    </row>
    <row r="82" spans="1:9" x14ac:dyDescent="0.3">
      <c r="A82" s="43"/>
      <c r="B82" s="48" t="s">
        <v>188</v>
      </c>
      <c r="C82" s="50" t="s">
        <v>189</v>
      </c>
      <c r="D82" s="50" t="s">
        <v>36</v>
      </c>
      <c r="E82" s="53">
        <v>246</v>
      </c>
      <c r="F82" s="53">
        <v>92.63</v>
      </c>
      <c r="G82" s="26">
        <f t="shared" si="4"/>
        <v>22786.98</v>
      </c>
      <c r="H82" s="1"/>
      <c r="I82" s="27">
        <f t="shared" si="5"/>
        <v>0</v>
      </c>
    </row>
    <row r="83" spans="1:9" x14ac:dyDescent="0.3">
      <c r="A83" s="43"/>
      <c r="B83" s="48" t="s">
        <v>190</v>
      </c>
      <c r="C83" s="50" t="s">
        <v>191</v>
      </c>
      <c r="D83" s="50" t="s">
        <v>49</v>
      </c>
      <c r="E83" s="53">
        <v>27</v>
      </c>
      <c r="F83" s="53">
        <v>139.88999999999999</v>
      </c>
      <c r="G83" s="26">
        <f t="shared" si="4"/>
        <v>3777.03</v>
      </c>
      <c r="H83" s="1"/>
      <c r="I83" s="27">
        <f t="shared" si="5"/>
        <v>0</v>
      </c>
    </row>
    <row r="84" spans="1:9" x14ac:dyDescent="0.3">
      <c r="A84" s="42" t="s">
        <v>192</v>
      </c>
      <c r="B84" s="47" t="s">
        <v>193</v>
      </c>
      <c r="C84" s="47" t="s">
        <v>194</v>
      </c>
      <c r="D84" s="51"/>
      <c r="E84" s="52"/>
      <c r="F84" s="52"/>
      <c r="G84" s="56"/>
      <c r="H84" s="57"/>
      <c r="I84" s="58"/>
    </row>
    <row r="85" spans="1:9" x14ac:dyDescent="0.3">
      <c r="A85" s="43"/>
      <c r="B85" s="48" t="s">
        <v>195</v>
      </c>
      <c r="C85" s="50" t="s">
        <v>196</v>
      </c>
      <c r="D85" s="50" t="s">
        <v>36</v>
      </c>
      <c r="E85" s="53">
        <v>86</v>
      </c>
      <c r="F85" s="53">
        <v>32.68</v>
      </c>
      <c r="G85" s="26">
        <f t="shared" si="4"/>
        <v>2810.48</v>
      </c>
      <c r="H85" s="1"/>
      <c r="I85" s="27">
        <f t="shared" si="5"/>
        <v>0</v>
      </c>
    </row>
    <row r="86" spans="1:9" x14ac:dyDescent="0.3">
      <c r="A86" s="43"/>
      <c r="B86" s="48" t="s">
        <v>188</v>
      </c>
      <c r="C86" s="50" t="s">
        <v>189</v>
      </c>
      <c r="D86" s="50" t="s">
        <v>36</v>
      </c>
      <c r="E86" s="53">
        <v>246</v>
      </c>
      <c r="F86" s="53">
        <v>92.63</v>
      </c>
      <c r="G86" s="26">
        <f t="shared" si="4"/>
        <v>22786.98</v>
      </c>
      <c r="H86" s="1"/>
      <c r="I86" s="27">
        <f t="shared" si="5"/>
        <v>0</v>
      </c>
    </row>
    <row r="87" spans="1:9" x14ac:dyDescent="0.3">
      <c r="A87" s="42" t="s">
        <v>197</v>
      </c>
      <c r="B87" s="47" t="s">
        <v>198</v>
      </c>
      <c r="C87" s="47" t="s">
        <v>199</v>
      </c>
      <c r="D87" s="51"/>
      <c r="E87" s="52"/>
      <c r="F87" s="52"/>
      <c r="G87" s="56"/>
      <c r="H87" s="57"/>
      <c r="I87" s="58"/>
    </row>
    <row r="88" spans="1:9" x14ac:dyDescent="0.3">
      <c r="A88" s="43"/>
      <c r="B88" s="48" t="s">
        <v>200</v>
      </c>
      <c r="C88" s="50" t="s">
        <v>201</v>
      </c>
      <c r="D88" s="50" t="s">
        <v>49</v>
      </c>
      <c r="E88" s="53">
        <v>2</v>
      </c>
      <c r="F88" s="53">
        <v>358.05</v>
      </c>
      <c r="G88" s="26">
        <f t="shared" si="4"/>
        <v>716.1</v>
      </c>
      <c r="H88" s="1"/>
      <c r="I88" s="27">
        <f t="shared" si="5"/>
        <v>0</v>
      </c>
    </row>
    <row r="89" spans="1:9" x14ac:dyDescent="0.3">
      <c r="A89" s="43"/>
      <c r="B89" s="48" t="s">
        <v>202</v>
      </c>
      <c r="C89" s="50" t="s">
        <v>203</v>
      </c>
      <c r="D89" s="50" t="s">
        <v>49</v>
      </c>
      <c r="E89" s="53">
        <v>4</v>
      </c>
      <c r="F89" s="53">
        <v>768.6</v>
      </c>
      <c r="G89" s="26">
        <f t="shared" si="4"/>
        <v>3074.4</v>
      </c>
      <c r="H89" s="1"/>
      <c r="I89" s="27">
        <f t="shared" si="5"/>
        <v>0</v>
      </c>
    </row>
    <row r="90" spans="1:9" x14ac:dyDescent="0.3">
      <c r="A90" s="43"/>
      <c r="B90" s="48" t="s">
        <v>204</v>
      </c>
      <c r="C90" s="50" t="s">
        <v>205</v>
      </c>
      <c r="D90" s="50" t="s">
        <v>49</v>
      </c>
      <c r="E90" s="53">
        <v>3</v>
      </c>
      <c r="F90" s="53">
        <v>874.06</v>
      </c>
      <c r="G90" s="26">
        <f t="shared" si="4"/>
        <v>2622.18</v>
      </c>
      <c r="H90" s="1"/>
      <c r="I90" s="27">
        <f t="shared" si="5"/>
        <v>0</v>
      </c>
    </row>
    <row r="91" spans="1:9" x14ac:dyDescent="0.3">
      <c r="A91" s="43"/>
      <c r="B91" s="48" t="s">
        <v>206</v>
      </c>
      <c r="C91" s="50" t="s">
        <v>207</v>
      </c>
      <c r="D91" s="50" t="s">
        <v>49</v>
      </c>
      <c r="E91" s="53">
        <v>1</v>
      </c>
      <c r="F91" s="53">
        <v>36.020000000000003</v>
      </c>
      <c r="G91" s="26">
        <f t="shared" si="4"/>
        <v>36.020000000000003</v>
      </c>
      <c r="H91" s="1"/>
      <c r="I91" s="27">
        <f t="shared" si="5"/>
        <v>0</v>
      </c>
    </row>
    <row r="92" spans="1:9" x14ac:dyDescent="0.3">
      <c r="A92" s="43"/>
      <c r="B92" s="48" t="s">
        <v>208</v>
      </c>
      <c r="C92" s="50" t="s">
        <v>209</v>
      </c>
      <c r="D92" s="50" t="s">
        <v>49</v>
      </c>
      <c r="E92" s="53">
        <v>2</v>
      </c>
      <c r="F92" s="53">
        <v>24.01</v>
      </c>
      <c r="G92" s="26">
        <f t="shared" si="4"/>
        <v>48.02</v>
      </c>
      <c r="H92" s="1"/>
      <c r="I92" s="27">
        <f t="shared" si="5"/>
        <v>0</v>
      </c>
    </row>
    <row r="93" spans="1:9" x14ac:dyDescent="0.3">
      <c r="A93" s="43"/>
      <c r="B93" s="48" t="s">
        <v>210</v>
      </c>
      <c r="C93" s="50" t="s">
        <v>211</v>
      </c>
      <c r="D93" s="50" t="s">
        <v>49</v>
      </c>
      <c r="E93" s="53">
        <v>2</v>
      </c>
      <c r="F93" s="53">
        <v>358.05</v>
      </c>
      <c r="G93" s="26">
        <f t="shared" si="4"/>
        <v>716.1</v>
      </c>
      <c r="H93" s="1"/>
      <c r="I93" s="27">
        <f t="shared" si="5"/>
        <v>0</v>
      </c>
    </row>
    <row r="94" spans="1:9" x14ac:dyDescent="0.3">
      <c r="A94" s="42" t="s">
        <v>212</v>
      </c>
      <c r="B94" s="47" t="s">
        <v>213</v>
      </c>
      <c r="C94" s="47" t="s">
        <v>214</v>
      </c>
      <c r="D94" s="51"/>
      <c r="E94" s="52"/>
      <c r="F94" s="52"/>
      <c r="G94" s="56"/>
      <c r="H94" s="57"/>
      <c r="I94" s="58"/>
    </row>
    <row r="95" spans="1:9" x14ac:dyDescent="0.3">
      <c r="A95" s="43"/>
      <c r="B95" s="48" t="s">
        <v>215</v>
      </c>
      <c r="C95" s="50" t="s">
        <v>216</v>
      </c>
      <c r="D95" s="50" t="s">
        <v>34</v>
      </c>
      <c r="E95" s="53">
        <v>81.16</v>
      </c>
      <c r="F95" s="53">
        <v>23.95</v>
      </c>
      <c r="G95" s="26">
        <f t="shared" si="4"/>
        <v>1943.78</v>
      </c>
      <c r="H95" s="1"/>
      <c r="I95" s="27">
        <f t="shared" si="5"/>
        <v>0</v>
      </c>
    </row>
    <row r="96" spans="1:9" x14ac:dyDescent="0.3">
      <c r="A96" s="42" t="s">
        <v>217</v>
      </c>
      <c r="B96" s="47" t="s">
        <v>218</v>
      </c>
      <c r="C96" s="47" t="s">
        <v>219</v>
      </c>
      <c r="D96" s="51"/>
      <c r="E96" s="52"/>
      <c r="F96" s="52"/>
      <c r="G96" s="56"/>
      <c r="H96" s="57"/>
      <c r="I96" s="58"/>
    </row>
    <row r="97" spans="1:9" x14ac:dyDescent="0.3">
      <c r="A97" s="43"/>
      <c r="B97" s="48" t="s">
        <v>220</v>
      </c>
      <c r="C97" s="50" t="s">
        <v>221</v>
      </c>
      <c r="D97" s="50" t="s">
        <v>222</v>
      </c>
      <c r="E97" s="53">
        <v>30</v>
      </c>
      <c r="F97" s="53">
        <v>396.9</v>
      </c>
      <c r="G97" s="26">
        <f t="shared" si="4"/>
        <v>11907</v>
      </c>
      <c r="H97" s="1"/>
      <c r="I97" s="27">
        <f t="shared" si="5"/>
        <v>0</v>
      </c>
    </row>
    <row r="98" spans="1:9" x14ac:dyDescent="0.3">
      <c r="A98" s="43"/>
      <c r="B98" s="48" t="s">
        <v>223</v>
      </c>
      <c r="C98" s="50" t="s">
        <v>224</v>
      </c>
      <c r="D98" s="50" t="s">
        <v>49</v>
      </c>
      <c r="E98" s="53">
        <v>30</v>
      </c>
      <c r="F98" s="53">
        <v>1838.05</v>
      </c>
      <c r="G98" s="26">
        <f t="shared" si="4"/>
        <v>55141.5</v>
      </c>
      <c r="H98" s="1"/>
      <c r="I98" s="27">
        <f t="shared" si="5"/>
        <v>0</v>
      </c>
    </row>
    <row r="99" spans="1:9" x14ac:dyDescent="0.3">
      <c r="A99" s="43"/>
      <c r="B99" s="48" t="s">
        <v>225</v>
      </c>
      <c r="C99" s="50" t="s">
        <v>226</v>
      </c>
      <c r="D99" s="50" t="s">
        <v>222</v>
      </c>
      <c r="E99" s="53">
        <v>2</v>
      </c>
      <c r="F99" s="53">
        <v>502.03</v>
      </c>
      <c r="G99" s="26">
        <f t="shared" si="4"/>
        <v>1004.06</v>
      </c>
      <c r="H99" s="1"/>
      <c r="I99" s="27">
        <f t="shared" si="5"/>
        <v>0</v>
      </c>
    </row>
    <row r="100" spans="1:9" x14ac:dyDescent="0.3">
      <c r="A100" s="43"/>
      <c r="B100" s="48" t="s">
        <v>227</v>
      </c>
      <c r="C100" s="50" t="s">
        <v>228</v>
      </c>
      <c r="D100" s="50" t="s">
        <v>49</v>
      </c>
      <c r="E100" s="53">
        <v>1</v>
      </c>
      <c r="F100" s="53">
        <v>3924.99</v>
      </c>
      <c r="G100" s="26">
        <f t="shared" si="4"/>
        <v>3924.99</v>
      </c>
      <c r="H100" s="1"/>
      <c r="I100" s="27">
        <f t="shared" si="5"/>
        <v>0</v>
      </c>
    </row>
    <row r="101" spans="1:9" x14ac:dyDescent="0.3">
      <c r="A101" s="43"/>
      <c r="B101" s="48" t="s">
        <v>229</v>
      </c>
      <c r="C101" s="50" t="s">
        <v>230</v>
      </c>
      <c r="D101" s="50" t="s">
        <v>49</v>
      </c>
      <c r="E101" s="53">
        <v>1</v>
      </c>
      <c r="F101" s="53">
        <v>3015.6</v>
      </c>
      <c r="G101" s="26">
        <f t="shared" si="4"/>
        <v>3015.6</v>
      </c>
      <c r="H101" s="1"/>
      <c r="I101" s="27">
        <f t="shared" si="5"/>
        <v>0</v>
      </c>
    </row>
    <row r="102" spans="1:9" x14ac:dyDescent="0.3">
      <c r="A102" s="41" t="s">
        <v>30</v>
      </c>
      <c r="B102" s="46" t="s">
        <v>231</v>
      </c>
      <c r="C102" s="46" t="s">
        <v>232</v>
      </c>
      <c r="D102" s="51"/>
      <c r="E102" s="52"/>
      <c r="F102" s="52"/>
      <c r="G102" s="56"/>
      <c r="H102" s="57"/>
      <c r="I102" s="58"/>
    </row>
    <row r="103" spans="1:9" x14ac:dyDescent="0.3">
      <c r="A103" s="42" t="s">
        <v>35</v>
      </c>
      <c r="B103" s="47" t="s">
        <v>233</v>
      </c>
      <c r="C103" s="47" t="s">
        <v>44</v>
      </c>
      <c r="D103" s="51"/>
      <c r="E103" s="52"/>
      <c r="F103" s="52"/>
      <c r="G103" s="56"/>
      <c r="H103" s="57"/>
      <c r="I103" s="58"/>
    </row>
    <row r="104" spans="1:9" x14ac:dyDescent="0.3">
      <c r="A104" s="43"/>
      <c r="B104" s="48" t="s">
        <v>45</v>
      </c>
      <c r="C104" s="50" t="s">
        <v>46</v>
      </c>
      <c r="D104" s="50" t="s">
        <v>34</v>
      </c>
      <c r="E104" s="53">
        <v>167.3</v>
      </c>
      <c r="F104" s="53">
        <v>58.1</v>
      </c>
      <c r="G104" s="26">
        <f t="shared" si="4"/>
        <v>9720.1299999999992</v>
      </c>
      <c r="H104" s="1"/>
      <c r="I104" s="27">
        <f t="shared" si="5"/>
        <v>0</v>
      </c>
    </row>
    <row r="105" spans="1:9" x14ac:dyDescent="0.3">
      <c r="A105" s="43"/>
      <c r="B105" s="48" t="s">
        <v>47</v>
      </c>
      <c r="C105" s="50" t="s">
        <v>48</v>
      </c>
      <c r="D105" s="50" t="s">
        <v>49</v>
      </c>
      <c r="E105" s="53">
        <v>2</v>
      </c>
      <c r="F105" s="53">
        <v>96.87</v>
      </c>
      <c r="G105" s="26">
        <f t="shared" si="4"/>
        <v>193.74</v>
      </c>
      <c r="H105" s="1"/>
      <c r="I105" s="27">
        <f t="shared" si="5"/>
        <v>0</v>
      </c>
    </row>
    <row r="106" spans="1:9" x14ac:dyDescent="0.3">
      <c r="A106" s="43"/>
      <c r="B106" s="48" t="s">
        <v>50</v>
      </c>
      <c r="C106" s="50" t="s">
        <v>51</v>
      </c>
      <c r="D106" s="50" t="s">
        <v>49</v>
      </c>
      <c r="E106" s="53">
        <v>2</v>
      </c>
      <c r="F106" s="53">
        <v>45.75</v>
      </c>
      <c r="G106" s="26">
        <f t="shared" si="4"/>
        <v>91.5</v>
      </c>
      <c r="H106" s="1"/>
      <c r="I106" s="27">
        <f t="shared" si="5"/>
        <v>0</v>
      </c>
    </row>
    <row r="107" spans="1:9" x14ac:dyDescent="0.3">
      <c r="A107" s="43"/>
      <c r="B107" s="48" t="s">
        <v>52</v>
      </c>
      <c r="C107" s="50" t="s">
        <v>53</v>
      </c>
      <c r="D107" s="50" t="s">
        <v>49</v>
      </c>
      <c r="E107" s="53">
        <v>4</v>
      </c>
      <c r="F107" s="53">
        <v>77.040000000000006</v>
      </c>
      <c r="G107" s="26">
        <f t="shared" si="4"/>
        <v>308.16000000000003</v>
      </c>
      <c r="H107" s="1"/>
      <c r="I107" s="27">
        <f t="shared" si="5"/>
        <v>0</v>
      </c>
    </row>
    <row r="108" spans="1:9" x14ac:dyDescent="0.3">
      <c r="A108" s="43"/>
      <c r="B108" s="48" t="s">
        <v>54</v>
      </c>
      <c r="C108" s="50" t="s">
        <v>55</v>
      </c>
      <c r="D108" s="50" t="s">
        <v>49</v>
      </c>
      <c r="E108" s="53">
        <v>1</v>
      </c>
      <c r="F108" s="53">
        <v>498.46</v>
      </c>
      <c r="G108" s="26">
        <f t="shared" si="4"/>
        <v>498.46</v>
      </c>
      <c r="H108" s="1"/>
      <c r="I108" s="27">
        <f t="shared" si="5"/>
        <v>0</v>
      </c>
    </row>
    <row r="109" spans="1:9" x14ac:dyDescent="0.3">
      <c r="A109" s="42" t="s">
        <v>234</v>
      </c>
      <c r="B109" s="47" t="s">
        <v>235</v>
      </c>
      <c r="C109" s="47" t="s">
        <v>63</v>
      </c>
      <c r="D109" s="51"/>
      <c r="E109" s="52"/>
      <c r="F109" s="52"/>
      <c r="G109" s="56"/>
      <c r="H109" s="57"/>
      <c r="I109" s="58"/>
    </row>
    <row r="110" spans="1:9" x14ac:dyDescent="0.3">
      <c r="A110" s="43"/>
      <c r="B110" s="48" t="s">
        <v>64</v>
      </c>
      <c r="C110" s="50" t="s">
        <v>65</v>
      </c>
      <c r="D110" s="50" t="s">
        <v>49</v>
      </c>
      <c r="E110" s="53">
        <v>1</v>
      </c>
      <c r="F110" s="53">
        <v>138.66</v>
      </c>
      <c r="G110" s="26">
        <f t="shared" si="4"/>
        <v>138.66</v>
      </c>
      <c r="H110" s="1"/>
      <c r="I110" s="27">
        <f t="shared" si="5"/>
        <v>0</v>
      </c>
    </row>
    <row r="111" spans="1:9" x14ac:dyDescent="0.3">
      <c r="A111" s="42" t="s">
        <v>236</v>
      </c>
      <c r="B111" s="47" t="s">
        <v>237</v>
      </c>
      <c r="C111" s="47" t="s">
        <v>100</v>
      </c>
      <c r="D111" s="51"/>
      <c r="E111" s="52"/>
      <c r="F111" s="52"/>
      <c r="G111" s="56"/>
      <c r="H111" s="57"/>
      <c r="I111" s="58"/>
    </row>
    <row r="112" spans="1:9" x14ac:dyDescent="0.3">
      <c r="A112" s="43"/>
      <c r="B112" s="48" t="s">
        <v>103</v>
      </c>
      <c r="C112" s="50" t="s">
        <v>104</v>
      </c>
      <c r="D112" s="50" t="s">
        <v>34</v>
      </c>
      <c r="E112" s="53">
        <v>3.75</v>
      </c>
      <c r="F112" s="53">
        <v>36.840000000000003</v>
      </c>
      <c r="G112" s="26">
        <f t="shared" si="4"/>
        <v>138.15</v>
      </c>
      <c r="H112" s="1"/>
      <c r="I112" s="27">
        <f t="shared" si="5"/>
        <v>0</v>
      </c>
    </row>
    <row r="113" spans="1:9" x14ac:dyDescent="0.3">
      <c r="A113" s="43"/>
      <c r="B113" s="48" t="s">
        <v>238</v>
      </c>
      <c r="C113" s="50" t="s">
        <v>239</v>
      </c>
      <c r="D113" s="50" t="s">
        <v>34</v>
      </c>
      <c r="E113" s="53">
        <v>3.75</v>
      </c>
      <c r="F113" s="53">
        <v>43.47</v>
      </c>
      <c r="G113" s="26">
        <f t="shared" si="4"/>
        <v>163.01</v>
      </c>
      <c r="H113" s="1"/>
      <c r="I113" s="27">
        <f t="shared" si="5"/>
        <v>0</v>
      </c>
    </row>
    <row r="114" spans="1:9" x14ac:dyDescent="0.3">
      <c r="A114" s="43"/>
      <c r="B114" s="48" t="s">
        <v>240</v>
      </c>
      <c r="C114" s="50" t="s">
        <v>241</v>
      </c>
      <c r="D114" s="50" t="s">
        <v>36</v>
      </c>
      <c r="E114" s="53">
        <v>190</v>
      </c>
      <c r="F114" s="53">
        <v>55.97</v>
      </c>
      <c r="G114" s="26">
        <f t="shared" si="4"/>
        <v>10634.3</v>
      </c>
      <c r="H114" s="1"/>
      <c r="I114" s="27">
        <f t="shared" si="5"/>
        <v>0</v>
      </c>
    </row>
    <row r="115" spans="1:9" x14ac:dyDescent="0.3">
      <c r="A115" s="43"/>
      <c r="B115" s="48" t="s">
        <v>242</v>
      </c>
      <c r="C115" s="50" t="s">
        <v>243</v>
      </c>
      <c r="D115" s="50" t="s">
        <v>36</v>
      </c>
      <c r="E115" s="53">
        <v>190</v>
      </c>
      <c r="F115" s="53">
        <v>64.430000000000007</v>
      </c>
      <c r="G115" s="26">
        <f t="shared" si="4"/>
        <v>12241.7</v>
      </c>
      <c r="H115" s="1"/>
      <c r="I115" s="27">
        <f t="shared" si="5"/>
        <v>0</v>
      </c>
    </row>
    <row r="116" spans="1:9" x14ac:dyDescent="0.3">
      <c r="A116" s="43"/>
      <c r="B116" s="48" t="s">
        <v>244</v>
      </c>
      <c r="C116" s="50" t="s">
        <v>245</v>
      </c>
      <c r="D116" s="50" t="s">
        <v>34</v>
      </c>
      <c r="E116" s="53">
        <v>114</v>
      </c>
      <c r="F116" s="53">
        <v>13.71</v>
      </c>
      <c r="G116" s="26">
        <f t="shared" si="4"/>
        <v>1562.94</v>
      </c>
      <c r="H116" s="1"/>
      <c r="I116" s="27">
        <f t="shared" si="5"/>
        <v>0</v>
      </c>
    </row>
    <row r="117" spans="1:9" x14ac:dyDescent="0.3">
      <c r="A117" s="43"/>
      <c r="B117" s="48" t="s">
        <v>246</v>
      </c>
      <c r="C117" s="50" t="s">
        <v>247</v>
      </c>
      <c r="D117" s="50" t="s">
        <v>34</v>
      </c>
      <c r="E117" s="53">
        <v>114</v>
      </c>
      <c r="F117" s="53">
        <v>16.649999999999999</v>
      </c>
      <c r="G117" s="26">
        <f t="shared" si="4"/>
        <v>1898.1</v>
      </c>
      <c r="H117" s="1"/>
      <c r="I117" s="27">
        <f t="shared" si="5"/>
        <v>0</v>
      </c>
    </row>
    <row r="118" spans="1:9" x14ac:dyDescent="0.3">
      <c r="A118" s="42" t="s">
        <v>248</v>
      </c>
      <c r="B118" s="47" t="s">
        <v>249</v>
      </c>
      <c r="C118" s="47" t="s">
        <v>113</v>
      </c>
      <c r="D118" s="51"/>
      <c r="E118" s="52"/>
      <c r="F118" s="52"/>
      <c r="G118" s="56"/>
      <c r="H118" s="57"/>
      <c r="I118" s="58"/>
    </row>
    <row r="119" spans="1:9" x14ac:dyDescent="0.3">
      <c r="A119" s="43"/>
      <c r="B119" s="48" t="s">
        <v>118</v>
      </c>
      <c r="C119" s="50" t="s">
        <v>119</v>
      </c>
      <c r="D119" s="50" t="s">
        <v>49</v>
      </c>
      <c r="E119" s="53">
        <v>1</v>
      </c>
      <c r="F119" s="53">
        <v>2196.62</v>
      </c>
      <c r="G119" s="26">
        <f t="shared" si="4"/>
        <v>2196.62</v>
      </c>
      <c r="H119" s="1"/>
      <c r="I119" s="27">
        <f t="shared" si="5"/>
        <v>0</v>
      </c>
    </row>
    <row r="120" spans="1:9" x14ac:dyDescent="0.3">
      <c r="A120" s="42" t="s">
        <v>250</v>
      </c>
      <c r="B120" s="47" t="s">
        <v>251</v>
      </c>
      <c r="C120" s="47" t="s">
        <v>139</v>
      </c>
      <c r="D120" s="51"/>
      <c r="E120" s="52"/>
      <c r="F120" s="52"/>
      <c r="G120" s="56"/>
      <c r="H120" s="57"/>
      <c r="I120" s="58"/>
    </row>
    <row r="121" spans="1:9" x14ac:dyDescent="0.3">
      <c r="A121" s="43"/>
      <c r="B121" s="48" t="s">
        <v>140</v>
      </c>
      <c r="C121" s="50" t="s">
        <v>141</v>
      </c>
      <c r="D121" s="50" t="s">
        <v>49</v>
      </c>
      <c r="E121" s="53">
        <v>2</v>
      </c>
      <c r="F121" s="53">
        <v>1260</v>
      </c>
      <c r="G121" s="26">
        <f t="shared" si="4"/>
        <v>2520</v>
      </c>
      <c r="H121" s="1"/>
      <c r="I121" s="27">
        <f t="shared" si="5"/>
        <v>0</v>
      </c>
    </row>
    <row r="122" spans="1:9" x14ac:dyDescent="0.3">
      <c r="A122" s="43"/>
      <c r="B122" s="48" t="s">
        <v>142</v>
      </c>
      <c r="C122" s="50" t="s">
        <v>143</v>
      </c>
      <c r="D122" s="50" t="s">
        <v>49</v>
      </c>
      <c r="E122" s="53">
        <v>2</v>
      </c>
      <c r="F122" s="53">
        <v>802.62</v>
      </c>
      <c r="G122" s="26">
        <f t="shared" si="4"/>
        <v>1605.24</v>
      </c>
      <c r="H122" s="1"/>
      <c r="I122" s="27">
        <f t="shared" si="5"/>
        <v>0</v>
      </c>
    </row>
    <row r="123" spans="1:9" x14ac:dyDescent="0.3">
      <c r="A123" s="43"/>
      <c r="B123" s="48" t="s">
        <v>144</v>
      </c>
      <c r="C123" s="50" t="s">
        <v>145</v>
      </c>
      <c r="D123" s="50" t="s">
        <v>49</v>
      </c>
      <c r="E123" s="53">
        <v>6</v>
      </c>
      <c r="F123" s="53">
        <v>377.83</v>
      </c>
      <c r="G123" s="26">
        <f t="shared" si="4"/>
        <v>2266.98</v>
      </c>
      <c r="H123" s="1"/>
      <c r="I123" s="27">
        <f t="shared" si="5"/>
        <v>0</v>
      </c>
    </row>
    <row r="124" spans="1:9" x14ac:dyDescent="0.3">
      <c r="A124" s="43"/>
      <c r="B124" s="48" t="s">
        <v>146</v>
      </c>
      <c r="C124" s="50" t="s">
        <v>147</v>
      </c>
      <c r="D124" s="50" t="s">
        <v>49</v>
      </c>
      <c r="E124" s="53">
        <v>1</v>
      </c>
      <c r="F124" s="53">
        <v>586.92999999999995</v>
      </c>
      <c r="G124" s="26">
        <f t="shared" si="4"/>
        <v>586.92999999999995</v>
      </c>
      <c r="H124" s="1"/>
      <c r="I124" s="27">
        <f t="shared" si="5"/>
        <v>0</v>
      </c>
    </row>
    <row r="125" spans="1:9" x14ac:dyDescent="0.3">
      <c r="A125" s="43"/>
      <c r="B125" s="48" t="s">
        <v>148</v>
      </c>
      <c r="C125" s="50" t="s">
        <v>149</v>
      </c>
      <c r="D125" s="50" t="s">
        <v>34</v>
      </c>
      <c r="E125" s="53">
        <v>10</v>
      </c>
      <c r="F125" s="53">
        <v>56.7</v>
      </c>
      <c r="G125" s="26">
        <f t="shared" si="4"/>
        <v>567</v>
      </c>
      <c r="H125" s="1"/>
      <c r="I125" s="27">
        <f t="shared" si="5"/>
        <v>0</v>
      </c>
    </row>
    <row r="126" spans="1:9" x14ac:dyDescent="0.3">
      <c r="A126" s="43"/>
      <c r="B126" s="48" t="s">
        <v>252</v>
      </c>
      <c r="C126" s="50" t="s">
        <v>253</v>
      </c>
      <c r="D126" s="50" t="s">
        <v>36</v>
      </c>
      <c r="E126" s="53">
        <v>95</v>
      </c>
      <c r="F126" s="53">
        <v>360.66</v>
      </c>
      <c r="G126" s="26">
        <f t="shared" si="4"/>
        <v>34262.699999999997</v>
      </c>
      <c r="H126" s="1"/>
      <c r="I126" s="27">
        <f t="shared" si="5"/>
        <v>0</v>
      </c>
    </row>
    <row r="127" spans="1:9" x14ac:dyDescent="0.3">
      <c r="A127" s="43"/>
      <c r="B127" s="48" t="s">
        <v>254</v>
      </c>
      <c r="C127" s="50" t="s">
        <v>255</v>
      </c>
      <c r="D127" s="50" t="s">
        <v>36</v>
      </c>
      <c r="E127" s="53">
        <v>95</v>
      </c>
      <c r="F127" s="53">
        <v>420.19</v>
      </c>
      <c r="G127" s="26">
        <f t="shared" si="4"/>
        <v>39918.050000000003</v>
      </c>
      <c r="H127" s="1"/>
      <c r="I127" s="27">
        <f t="shared" si="5"/>
        <v>0</v>
      </c>
    </row>
    <row r="128" spans="1:9" x14ac:dyDescent="0.3">
      <c r="A128" s="42" t="s">
        <v>256</v>
      </c>
      <c r="B128" s="47" t="s">
        <v>257</v>
      </c>
      <c r="C128" s="47" t="s">
        <v>158</v>
      </c>
      <c r="D128" s="51"/>
      <c r="E128" s="52"/>
      <c r="F128" s="52"/>
      <c r="G128" s="56"/>
      <c r="H128" s="57"/>
      <c r="I128" s="58"/>
    </row>
    <row r="129" spans="1:9" x14ac:dyDescent="0.3">
      <c r="A129" s="43"/>
      <c r="B129" s="48" t="s">
        <v>161</v>
      </c>
      <c r="C129" s="50" t="s">
        <v>162</v>
      </c>
      <c r="D129" s="50" t="s">
        <v>34</v>
      </c>
      <c r="E129" s="53">
        <v>7.5</v>
      </c>
      <c r="F129" s="53">
        <v>25.67</v>
      </c>
      <c r="G129" s="26">
        <f t="shared" si="4"/>
        <v>192.53</v>
      </c>
      <c r="H129" s="1"/>
      <c r="I129" s="27">
        <f t="shared" si="5"/>
        <v>0</v>
      </c>
    </row>
    <row r="130" spans="1:9" x14ac:dyDescent="0.3">
      <c r="A130" s="43"/>
      <c r="B130" s="48" t="s">
        <v>163</v>
      </c>
      <c r="C130" s="50" t="s">
        <v>164</v>
      </c>
      <c r="D130" s="50" t="s">
        <v>34</v>
      </c>
      <c r="E130" s="53">
        <v>7.5</v>
      </c>
      <c r="F130" s="53">
        <v>23.19</v>
      </c>
      <c r="G130" s="26">
        <f t="shared" si="4"/>
        <v>173.93</v>
      </c>
      <c r="H130" s="1"/>
      <c r="I130" s="27">
        <f t="shared" si="5"/>
        <v>0</v>
      </c>
    </row>
    <row r="131" spans="1:9" x14ac:dyDescent="0.3">
      <c r="A131" s="43"/>
      <c r="B131" s="48" t="s">
        <v>169</v>
      </c>
      <c r="C131" s="50" t="s">
        <v>170</v>
      </c>
      <c r="D131" s="50" t="s">
        <v>49</v>
      </c>
      <c r="E131" s="53">
        <v>1</v>
      </c>
      <c r="F131" s="53">
        <v>4894.26</v>
      </c>
      <c r="G131" s="26">
        <f t="shared" si="4"/>
        <v>4894.26</v>
      </c>
      <c r="H131" s="1"/>
      <c r="I131" s="27">
        <f t="shared" si="5"/>
        <v>0</v>
      </c>
    </row>
    <row r="132" spans="1:9" x14ac:dyDescent="0.3">
      <c r="A132" s="43"/>
      <c r="B132" s="48" t="s">
        <v>258</v>
      </c>
      <c r="C132" s="50" t="s">
        <v>259</v>
      </c>
      <c r="D132" s="50" t="s">
        <v>34</v>
      </c>
      <c r="E132" s="53">
        <v>114</v>
      </c>
      <c r="F132" s="53">
        <v>31.57</v>
      </c>
      <c r="G132" s="26">
        <f t="shared" si="4"/>
        <v>3598.98</v>
      </c>
      <c r="H132" s="1"/>
      <c r="I132" s="27">
        <f t="shared" si="5"/>
        <v>0</v>
      </c>
    </row>
    <row r="133" spans="1:9" x14ac:dyDescent="0.3">
      <c r="A133" s="43"/>
      <c r="B133" s="48" t="s">
        <v>260</v>
      </c>
      <c r="C133" s="50" t="s">
        <v>261</v>
      </c>
      <c r="D133" s="50" t="s">
        <v>34</v>
      </c>
      <c r="E133" s="53">
        <v>114</v>
      </c>
      <c r="F133" s="53">
        <v>35.65</v>
      </c>
      <c r="G133" s="26">
        <f t="shared" si="4"/>
        <v>4064.1</v>
      </c>
      <c r="H133" s="1"/>
      <c r="I133" s="27">
        <f t="shared" si="5"/>
        <v>0</v>
      </c>
    </row>
    <row r="134" spans="1:9" x14ac:dyDescent="0.3">
      <c r="A134" s="43"/>
      <c r="B134" s="48" t="s">
        <v>262</v>
      </c>
      <c r="C134" s="50" t="s">
        <v>263</v>
      </c>
      <c r="D134" s="50" t="s">
        <v>36</v>
      </c>
      <c r="E134" s="53">
        <v>1.25</v>
      </c>
      <c r="F134" s="53">
        <v>42.82</v>
      </c>
      <c r="G134" s="26">
        <f t="shared" si="4"/>
        <v>53.53</v>
      </c>
      <c r="H134" s="1"/>
      <c r="I134" s="27">
        <f t="shared" si="5"/>
        <v>0</v>
      </c>
    </row>
    <row r="135" spans="1:9" x14ac:dyDescent="0.3">
      <c r="A135" s="43"/>
      <c r="B135" s="48" t="s">
        <v>264</v>
      </c>
      <c r="C135" s="50" t="s">
        <v>265</v>
      </c>
      <c r="D135" s="50" t="s">
        <v>36</v>
      </c>
      <c r="E135" s="53">
        <v>1.25</v>
      </c>
      <c r="F135" s="53">
        <v>45.4</v>
      </c>
      <c r="G135" s="26">
        <f t="shared" si="4"/>
        <v>56.75</v>
      </c>
      <c r="H135" s="1"/>
      <c r="I135" s="27">
        <f t="shared" si="5"/>
        <v>0</v>
      </c>
    </row>
    <row r="136" spans="1:9" x14ac:dyDescent="0.3">
      <c r="A136" s="43"/>
      <c r="B136" s="48" t="s">
        <v>266</v>
      </c>
      <c r="C136" s="50" t="s">
        <v>267</v>
      </c>
      <c r="D136" s="50" t="s">
        <v>34</v>
      </c>
      <c r="E136" s="53">
        <v>3.75</v>
      </c>
      <c r="F136" s="53">
        <v>22.68</v>
      </c>
      <c r="G136" s="26">
        <f t="shared" si="4"/>
        <v>85.05</v>
      </c>
      <c r="H136" s="1"/>
      <c r="I136" s="27">
        <f t="shared" si="5"/>
        <v>0</v>
      </c>
    </row>
    <row r="137" spans="1:9" x14ac:dyDescent="0.3">
      <c r="A137" s="43"/>
      <c r="B137" s="48" t="s">
        <v>268</v>
      </c>
      <c r="C137" s="50" t="s">
        <v>269</v>
      </c>
      <c r="D137" s="50" t="s">
        <v>34</v>
      </c>
      <c r="E137" s="53">
        <v>3.75</v>
      </c>
      <c r="F137" s="53">
        <v>25.16</v>
      </c>
      <c r="G137" s="26">
        <f t="shared" si="4"/>
        <v>94.35</v>
      </c>
      <c r="H137" s="1"/>
      <c r="I137" s="27">
        <f t="shared" si="5"/>
        <v>0</v>
      </c>
    </row>
    <row r="138" spans="1:9" x14ac:dyDescent="0.3">
      <c r="A138" s="42" t="s">
        <v>270</v>
      </c>
      <c r="B138" s="47" t="s">
        <v>271</v>
      </c>
      <c r="C138" s="47" t="s">
        <v>219</v>
      </c>
      <c r="D138" s="51"/>
      <c r="E138" s="52"/>
      <c r="F138" s="52"/>
      <c r="G138" s="56"/>
      <c r="H138" s="57"/>
      <c r="I138" s="58"/>
    </row>
    <row r="139" spans="1:9" x14ac:dyDescent="0.3">
      <c r="A139" s="43"/>
      <c r="B139" s="48" t="s">
        <v>223</v>
      </c>
      <c r="C139" s="50" t="s">
        <v>224</v>
      </c>
      <c r="D139" s="50" t="s">
        <v>49</v>
      </c>
      <c r="E139" s="53">
        <v>30</v>
      </c>
      <c r="F139" s="53">
        <v>1838.05</v>
      </c>
      <c r="G139" s="26">
        <f t="shared" si="4"/>
        <v>55141.5</v>
      </c>
      <c r="H139" s="1"/>
      <c r="I139" s="27">
        <f t="shared" si="5"/>
        <v>0</v>
      </c>
    </row>
    <row r="140" spans="1:9" x14ac:dyDescent="0.3">
      <c r="A140" s="43"/>
      <c r="B140" s="48" t="s">
        <v>229</v>
      </c>
      <c r="C140" s="50" t="s">
        <v>230</v>
      </c>
      <c r="D140" s="50" t="s">
        <v>49</v>
      </c>
      <c r="E140" s="53">
        <v>1</v>
      </c>
      <c r="F140" s="53">
        <v>3015.6</v>
      </c>
      <c r="G140" s="26">
        <f t="shared" si="4"/>
        <v>3015.6</v>
      </c>
      <c r="H140" s="1"/>
      <c r="I140" s="27">
        <f t="shared" si="5"/>
        <v>0</v>
      </c>
    </row>
    <row r="141" spans="1:9" x14ac:dyDescent="0.3">
      <c r="A141" s="40" t="s">
        <v>272</v>
      </c>
      <c r="B141" s="45" t="s">
        <v>273</v>
      </c>
      <c r="C141" s="45" t="s">
        <v>274</v>
      </c>
      <c r="D141" s="51"/>
      <c r="E141" s="39"/>
      <c r="F141" s="52"/>
      <c r="G141" s="56"/>
      <c r="H141" s="57"/>
      <c r="I141" s="58"/>
    </row>
    <row r="142" spans="1:9" x14ac:dyDescent="0.3">
      <c r="A142" s="41" t="s">
        <v>275</v>
      </c>
      <c r="B142" s="46" t="s">
        <v>276</v>
      </c>
      <c r="C142" s="46" t="s">
        <v>277</v>
      </c>
      <c r="D142" s="51"/>
      <c r="E142" s="52"/>
      <c r="F142" s="52"/>
      <c r="G142" s="56"/>
      <c r="H142" s="57"/>
      <c r="I142" s="58"/>
    </row>
    <row r="143" spans="1:9" x14ac:dyDescent="0.3">
      <c r="A143" s="42" t="s">
        <v>278</v>
      </c>
      <c r="B143" s="47" t="s">
        <v>279</v>
      </c>
      <c r="C143" s="47" t="s">
        <v>280</v>
      </c>
      <c r="D143" s="51"/>
      <c r="E143" s="52"/>
      <c r="F143" s="52"/>
      <c r="G143" s="56"/>
      <c r="H143" s="57"/>
      <c r="I143" s="58"/>
    </row>
    <row r="144" spans="1:9" x14ac:dyDescent="0.3">
      <c r="A144" s="43"/>
      <c r="B144" s="48" t="s">
        <v>281</v>
      </c>
      <c r="C144" s="50" t="s">
        <v>282</v>
      </c>
      <c r="D144" s="50" t="s">
        <v>49</v>
      </c>
      <c r="E144" s="53">
        <v>1</v>
      </c>
      <c r="F144" s="53">
        <v>1289.6099999999999</v>
      </c>
      <c r="G144" s="26">
        <f t="shared" ref="G144:G207" si="6">ROUND(E144*F144,2)</f>
        <v>1289.6099999999999</v>
      </c>
      <c r="H144" s="1"/>
      <c r="I144" s="27">
        <f t="shared" ref="I144:I207" si="7">ROUND(E144*H144,2)</f>
        <v>0</v>
      </c>
    </row>
    <row r="145" spans="1:9" x14ac:dyDescent="0.3">
      <c r="A145" s="43"/>
      <c r="B145" s="48" t="s">
        <v>283</v>
      </c>
      <c r="C145" s="50" t="s">
        <v>284</v>
      </c>
      <c r="D145" s="50" t="s">
        <v>49</v>
      </c>
      <c r="E145" s="53">
        <v>1</v>
      </c>
      <c r="F145" s="53">
        <v>909.35</v>
      </c>
      <c r="G145" s="26">
        <f t="shared" si="6"/>
        <v>909.35</v>
      </c>
      <c r="H145" s="1"/>
      <c r="I145" s="27">
        <f t="shared" si="7"/>
        <v>0</v>
      </c>
    </row>
    <row r="146" spans="1:9" x14ac:dyDescent="0.3">
      <c r="A146" s="43"/>
      <c r="B146" s="48" t="s">
        <v>285</v>
      </c>
      <c r="C146" s="50" t="s">
        <v>286</v>
      </c>
      <c r="D146" s="50" t="s">
        <v>49</v>
      </c>
      <c r="E146" s="53">
        <v>2</v>
      </c>
      <c r="F146" s="53">
        <v>1991.17</v>
      </c>
      <c r="G146" s="26">
        <f t="shared" si="6"/>
        <v>3982.34</v>
      </c>
      <c r="H146" s="1"/>
      <c r="I146" s="27">
        <f t="shared" si="7"/>
        <v>0</v>
      </c>
    </row>
    <row r="147" spans="1:9" x14ac:dyDescent="0.3">
      <c r="A147" s="43"/>
      <c r="B147" s="48" t="s">
        <v>287</v>
      </c>
      <c r="C147" s="50" t="s">
        <v>288</v>
      </c>
      <c r="D147" s="50" t="s">
        <v>49</v>
      </c>
      <c r="E147" s="53">
        <v>3</v>
      </c>
      <c r="F147" s="53">
        <v>825.71</v>
      </c>
      <c r="G147" s="26">
        <f t="shared" si="6"/>
        <v>2477.13</v>
      </c>
      <c r="H147" s="1"/>
      <c r="I147" s="27">
        <f t="shared" si="7"/>
        <v>0</v>
      </c>
    </row>
    <row r="148" spans="1:9" x14ac:dyDescent="0.3">
      <c r="A148" s="43"/>
      <c r="B148" s="48" t="s">
        <v>289</v>
      </c>
      <c r="C148" s="50" t="s">
        <v>290</v>
      </c>
      <c r="D148" s="50" t="s">
        <v>49</v>
      </c>
      <c r="E148" s="53">
        <v>5</v>
      </c>
      <c r="F148" s="53">
        <v>1209.33</v>
      </c>
      <c r="G148" s="26">
        <f t="shared" si="6"/>
        <v>6046.65</v>
      </c>
      <c r="H148" s="1"/>
      <c r="I148" s="27">
        <f t="shared" si="7"/>
        <v>0</v>
      </c>
    </row>
    <row r="149" spans="1:9" x14ac:dyDescent="0.3">
      <c r="A149" s="43"/>
      <c r="B149" s="48" t="s">
        <v>291</v>
      </c>
      <c r="C149" s="50" t="s">
        <v>292</v>
      </c>
      <c r="D149" s="50" t="s">
        <v>36</v>
      </c>
      <c r="E149" s="53">
        <v>400</v>
      </c>
      <c r="F149" s="53">
        <v>3.21</v>
      </c>
      <c r="G149" s="26">
        <f t="shared" si="6"/>
        <v>1284</v>
      </c>
      <c r="H149" s="1"/>
      <c r="I149" s="27">
        <f t="shared" si="7"/>
        <v>0</v>
      </c>
    </row>
    <row r="150" spans="1:9" x14ac:dyDescent="0.3">
      <c r="A150" s="43"/>
      <c r="B150" s="48" t="s">
        <v>293</v>
      </c>
      <c r="C150" s="50" t="s">
        <v>294</v>
      </c>
      <c r="D150" s="50" t="s">
        <v>36</v>
      </c>
      <c r="E150" s="53">
        <v>800</v>
      </c>
      <c r="F150" s="53">
        <v>4.49</v>
      </c>
      <c r="G150" s="26">
        <f t="shared" si="6"/>
        <v>3592</v>
      </c>
      <c r="H150" s="1"/>
      <c r="I150" s="27">
        <f t="shared" si="7"/>
        <v>0</v>
      </c>
    </row>
    <row r="151" spans="1:9" x14ac:dyDescent="0.3">
      <c r="A151" s="43"/>
      <c r="B151" s="48" t="s">
        <v>295</v>
      </c>
      <c r="C151" s="50" t="s">
        <v>296</v>
      </c>
      <c r="D151" s="50" t="s">
        <v>36</v>
      </c>
      <c r="E151" s="53">
        <v>600</v>
      </c>
      <c r="F151" s="53">
        <v>6.04</v>
      </c>
      <c r="G151" s="26">
        <f t="shared" si="6"/>
        <v>3624</v>
      </c>
      <c r="H151" s="1"/>
      <c r="I151" s="27">
        <f t="shared" si="7"/>
        <v>0</v>
      </c>
    </row>
    <row r="152" spans="1:9" x14ac:dyDescent="0.3">
      <c r="A152" s="43"/>
      <c r="B152" s="48" t="s">
        <v>297</v>
      </c>
      <c r="C152" s="50" t="s">
        <v>298</v>
      </c>
      <c r="D152" s="50" t="s">
        <v>36</v>
      </c>
      <c r="E152" s="53">
        <v>200</v>
      </c>
      <c r="F152" s="53">
        <v>8.6300000000000008</v>
      </c>
      <c r="G152" s="26">
        <f t="shared" si="6"/>
        <v>1726</v>
      </c>
      <c r="H152" s="1"/>
      <c r="I152" s="27">
        <f t="shared" si="7"/>
        <v>0</v>
      </c>
    </row>
    <row r="153" spans="1:9" x14ac:dyDescent="0.3">
      <c r="A153" s="43"/>
      <c r="B153" s="48" t="s">
        <v>299</v>
      </c>
      <c r="C153" s="50" t="s">
        <v>300</v>
      </c>
      <c r="D153" s="50" t="s">
        <v>36</v>
      </c>
      <c r="E153" s="53">
        <v>300</v>
      </c>
      <c r="F153" s="53">
        <v>13.05</v>
      </c>
      <c r="G153" s="26">
        <f t="shared" si="6"/>
        <v>3915</v>
      </c>
      <c r="H153" s="1"/>
      <c r="I153" s="27">
        <f t="shared" si="7"/>
        <v>0</v>
      </c>
    </row>
    <row r="154" spans="1:9" x14ac:dyDescent="0.3">
      <c r="A154" s="43"/>
      <c r="B154" s="48" t="s">
        <v>301</v>
      </c>
      <c r="C154" s="50" t="s">
        <v>302</v>
      </c>
      <c r="D154" s="50" t="s">
        <v>36</v>
      </c>
      <c r="E154" s="53">
        <v>550</v>
      </c>
      <c r="F154" s="53">
        <v>18.2</v>
      </c>
      <c r="G154" s="26">
        <f t="shared" si="6"/>
        <v>10010</v>
      </c>
      <c r="H154" s="1"/>
      <c r="I154" s="27">
        <f t="shared" si="7"/>
        <v>0</v>
      </c>
    </row>
    <row r="155" spans="1:9" x14ac:dyDescent="0.3">
      <c r="A155" s="43"/>
      <c r="B155" s="48" t="s">
        <v>303</v>
      </c>
      <c r="C155" s="50" t="s">
        <v>304</v>
      </c>
      <c r="D155" s="50" t="s">
        <v>36</v>
      </c>
      <c r="E155" s="53">
        <v>50</v>
      </c>
      <c r="F155" s="53">
        <v>6.95</v>
      </c>
      <c r="G155" s="26">
        <f t="shared" si="6"/>
        <v>347.5</v>
      </c>
      <c r="H155" s="1"/>
      <c r="I155" s="27">
        <f t="shared" si="7"/>
        <v>0</v>
      </c>
    </row>
    <row r="156" spans="1:9" x14ac:dyDescent="0.3">
      <c r="A156" s="43"/>
      <c r="B156" s="48" t="s">
        <v>305</v>
      </c>
      <c r="C156" s="50" t="s">
        <v>306</v>
      </c>
      <c r="D156" s="50" t="s">
        <v>49</v>
      </c>
      <c r="E156" s="53">
        <v>70</v>
      </c>
      <c r="F156" s="53">
        <v>7.35</v>
      </c>
      <c r="G156" s="26">
        <f t="shared" si="6"/>
        <v>514.5</v>
      </c>
      <c r="H156" s="1"/>
      <c r="I156" s="27">
        <f t="shared" si="7"/>
        <v>0</v>
      </c>
    </row>
    <row r="157" spans="1:9" x14ac:dyDescent="0.3">
      <c r="A157" s="43"/>
      <c r="B157" s="48" t="s">
        <v>307</v>
      </c>
      <c r="C157" s="50" t="s">
        <v>308</v>
      </c>
      <c r="D157" s="50" t="s">
        <v>49</v>
      </c>
      <c r="E157" s="53">
        <v>24</v>
      </c>
      <c r="F157" s="53">
        <v>95.5</v>
      </c>
      <c r="G157" s="26">
        <f t="shared" si="6"/>
        <v>2292</v>
      </c>
      <c r="H157" s="1"/>
      <c r="I157" s="27">
        <f t="shared" si="7"/>
        <v>0</v>
      </c>
    </row>
    <row r="158" spans="1:9" x14ac:dyDescent="0.3">
      <c r="A158" s="43"/>
      <c r="B158" s="48" t="s">
        <v>309</v>
      </c>
      <c r="C158" s="50" t="s">
        <v>310</v>
      </c>
      <c r="D158" s="50" t="s">
        <v>49</v>
      </c>
      <c r="E158" s="53">
        <v>120</v>
      </c>
      <c r="F158" s="53">
        <v>64.75</v>
      </c>
      <c r="G158" s="26">
        <f t="shared" si="6"/>
        <v>7770</v>
      </c>
      <c r="H158" s="1"/>
      <c r="I158" s="27">
        <f t="shared" si="7"/>
        <v>0</v>
      </c>
    </row>
    <row r="159" spans="1:9" x14ac:dyDescent="0.3">
      <c r="A159" s="43"/>
      <c r="B159" s="48" t="s">
        <v>311</v>
      </c>
      <c r="C159" s="50" t="s">
        <v>312</v>
      </c>
      <c r="D159" s="50" t="s">
        <v>49</v>
      </c>
      <c r="E159" s="53">
        <v>100</v>
      </c>
      <c r="F159" s="53">
        <v>68.78</v>
      </c>
      <c r="G159" s="26">
        <f t="shared" si="6"/>
        <v>6878</v>
      </c>
      <c r="H159" s="1"/>
      <c r="I159" s="27">
        <f t="shared" si="7"/>
        <v>0</v>
      </c>
    </row>
    <row r="160" spans="1:9" x14ac:dyDescent="0.3">
      <c r="A160" s="42" t="s">
        <v>313</v>
      </c>
      <c r="B160" s="47" t="s">
        <v>314</v>
      </c>
      <c r="C160" s="47" t="s">
        <v>315</v>
      </c>
      <c r="D160" s="51"/>
      <c r="E160" s="52"/>
      <c r="F160" s="52"/>
      <c r="G160" s="56"/>
      <c r="H160" s="57"/>
      <c r="I160" s="58"/>
    </row>
    <row r="161" spans="1:9" x14ac:dyDescent="0.3">
      <c r="A161" s="44" t="s">
        <v>316</v>
      </c>
      <c r="B161" s="49" t="s">
        <v>317</v>
      </c>
      <c r="C161" s="49" t="s">
        <v>63</v>
      </c>
      <c r="D161" s="51"/>
      <c r="E161" s="52"/>
      <c r="F161" s="52"/>
      <c r="G161" s="56"/>
      <c r="H161" s="57"/>
      <c r="I161" s="58"/>
    </row>
    <row r="162" spans="1:9" x14ac:dyDescent="0.3">
      <c r="A162" s="43"/>
      <c r="B162" s="48" t="s">
        <v>318</v>
      </c>
      <c r="C162" s="50" t="s">
        <v>319</v>
      </c>
      <c r="D162" s="50" t="s">
        <v>49</v>
      </c>
      <c r="E162" s="53">
        <v>1</v>
      </c>
      <c r="F162" s="53">
        <v>3525.98</v>
      </c>
      <c r="G162" s="26">
        <f t="shared" si="6"/>
        <v>3525.98</v>
      </c>
      <c r="H162" s="1"/>
      <c r="I162" s="27">
        <f t="shared" si="7"/>
        <v>0</v>
      </c>
    </row>
    <row r="163" spans="1:9" x14ac:dyDescent="0.3">
      <c r="A163" s="43"/>
      <c r="B163" s="48" t="s">
        <v>320</v>
      </c>
      <c r="C163" s="50" t="s">
        <v>321</v>
      </c>
      <c r="D163" s="50" t="s">
        <v>49</v>
      </c>
      <c r="E163" s="53">
        <v>1</v>
      </c>
      <c r="F163" s="53">
        <v>5509.35</v>
      </c>
      <c r="G163" s="26">
        <f t="shared" si="6"/>
        <v>5509.35</v>
      </c>
      <c r="H163" s="1"/>
      <c r="I163" s="27">
        <f t="shared" si="7"/>
        <v>0</v>
      </c>
    </row>
    <row r="164" spans="1:9" x14ac:dyDescent="0.3">
      <c r="A164" s="43"/>
      <c r="B164" s="48" t="s">
        <v>322</v>
      </c>
      <c r="C164" s="50" t="s">
        <v>323</v>
      </c>
      <c r="D164" s="50" t="s">
        <v>49</v>
      </c>
      <c r="E164" s="53">
        <v>1</v>
      </c>
      <c r="F164" s="53">
        <v>4407.4799999999996</v>
      </c>
      <c r="G164" s="26">
        <f t="shared" si="6"/>
        <v>4407.4799999999996</v>
      </c>
      <c r="H164" s="1"/>
      <c r="I164" s="27">
        <f t="shared" si="7"/>
        <v>0</v>
      </c>
    </row>
    <row r="165" spans="1:9" x14ac:dyDescent="0.3">
      <c r="A165" s="43"/>
      <c r="B165" s="48" t="s">
        <v>324</v>
      </c>
      <c r="C165" s="50" t="s">
        <v>325</v>
      </c>
      <c r="D165" s="50" t="s">
        <v>49</v>
      </c>
      <c r="E165" s="53">
        <v>1</v>
      </c>
      <c r="F165" s="53">
        <v>425.63</v>
      </c>
      <c r="G165" s="26">
        <f t="shared" si="6"/>
        <v>425.63</v>
      </c>
      <c r="H165" s="1"/>
      <c r="I165" s="27">
        <f t="shared" si="7"/>
        <v>0</v>
      </c>
    </row>
    <row r="166" spans="1:9" x14ac:dyDescent="0.3">
      <c r="A166" s="43"/>
      <c r="B166" s="48" t="s">
        <v>326</v>
      </c>
      <c r="C166" s="50" t="s">
        <v>327</v>
      </c>
      <c r="D166" s="50" t="s">
        <v>49</v>
      </c>
      <c r="E166" s="53">
        <v>1</v>
      </c>
      <c r="F166" s="53">
        <v>1899.94</v>
      </c>
      <c r="G166" s="26">
        <f t="shared" si="6"/>
        <v>1899.94</v>
      </c>
      <c r="H166" s="1"/>
      <c r="I166" s="27">
        <f t="shared" si="7"/>
        <v>0</v>
      </c>
    </row>
    <row r="167" spans="1:9" x14ac:dyDescent="0.3">
      <c r="A167" s="44" t="s">
        <v>328</v>
      </c>
      <c r="B167" s="49" t="s">
        <v>329</v>
      </c>
      <c r="C167" s="49" t="s">
        <v>330</v>
      </c>
      <c r="D167" s="51"/>
      <c r="E167" s="52"/>
      <c r="F167" s="52"/>
      <c r="G167" s="56"/>
      <c r="H167" s="57"/>
      <c r="I167" s="58"/>
    </row>
    <row r="168" spans="1:9" x14ac:dyDescent="0.3">
      <c r="A168" s="43"/>
      <c r="B168" s="48" t="s">
        <v>331</v>
      </c>
      <c r="C168" s="50" t="s">
        <v>332</v>
      </c>
      <c r="D168" s="50" t="s">
        <v>49</v>
      </c>
      <c r="E168" s="53">
        <v>1</v>
      </c>
      <c r="F168" s="53">
        <v>14281.71</v>
      </c>
      <c r="G168" s="26">
        <f t="shared" si="6"/>
        <v>14281.71</v>
      </c>
      <c r="H168" s="1"/>
      <c r="I168" s="27">
        <f t="shared" si="7"/>
        <v>0</v>
      </c>
    </row>
    <row r="169" spans="1:9" x14ac:dyDescent="0.3">
      <c r="A169" s="43"/>
      <c r="B169" s="48" t="s">
        <v>333</v>
      </c>
      <c r="C169" s="50" t="s">
        <v>334</v>
      </c>
      <c r="D169" s="50" t="s">
        <v>49</v>
      </c>
      <c r="E169" s="53">
        <v>1</v>
      </c>
      <c r="F169" s="53">
        <v>5796.65</v>
      </c>
      <c r="G169" s="26">
        <f t="shared" si="6"/>
        <v>5796.65</v>
      </c>
      <c r="H169" s="1"/>
      <c r="I169" s="27">
        <f t="shared" si="7"/>
        <v>0</v>
      </c>
    </row>
    <row r="170" spans="1:9" x14ac:dyDescent="0.3">
      <c r="A170" s="43"/>
      <c r="B170" s="48" t="s">
        <v>335</v>
      </c>
      <c r="C170" s="50" t="s">
        <v>336</v>
      </c>
      <c r="D170" s="50" t="s">
        <v>49</v>
      </c>
      <c r="E170" s="53">
        <v>1</v>
      </c>
      <c r="F170" s="53">
        <v>193.1</v>
      </c>
      <c r="G170" s="26">
        <f t="shared" si="6"/>
        <v>193.1</v>
      </c>
      <c r="H170" s="1"/>
      <c r="I170" s="27">
        <f t="shared" si="7"/>
        <v>0</v>
      </c>
    </row>
    <row r="171" spans="1:9" x14ac:dyDescent="0.3">
      <c r="A171" s="43"/>
      <c r="B171" s="48" t="s">
        <v>337</v>
      </c>
      <c r="C171" s="50" t="s">
        <v>338</v>
      </c>
      <c r="D171" s="50" t="s">
        <v>49</v>
      </c>
      <c r="E171" s="53">
        <v>1</v>
      </c>
      <c r="F171" s="53">
        <v>4730.97</v>
      </c>
      <c r="G171" s="26">
        <f t="shared" si="6"/>
        <v>4730.97</v>
      </c>
      <c r="H171" s="1"/>
      <c r="I171" s="27">
        <f t="shared" si="7"/>
        <v>0</v>
      </c>
    </row>
    <row r="172" spans="1:9" x14ac:dyDescent="0.3">
      <c r="A172" s="43"/>
      <c r="B172" s="48" t="s">
        <v>339</v>
      </c>
      <c r="C172" s="50" t="s">
        <v>340</v>
      </c>
      <c r="D172" s="50" t="s">
        <v>49</v>
      </c>
      <c r="E172" s="53">
        <v>1</v>
      </c>
      <c r="F172" s="53">
        <v>2817.17</v>
      </c>
      <c r="G172" s="26">
        <f t="shared" si="6"/>
        <v>2817.17</v>
      </c>
      <c r="H172" s="1"/>
      <c r="I172" s="27">
        <f t="shared" si="7"/>
        <v>0</v>
      </c>
    </row>
    <row r="173" spans="1:9" x14ac:dyDescent="0.3">
      <c r="A173" s="43"/>
      <c r="B173" s="48" t="s">
        <v>341</v>
      </c>
      <c r="C173" s="50" t="s">
        <v>342</v>
      </c>
      <c r="D173" s="50" t="s">
        <v>49</v>
      </c>
      <c r="E173" s="53">
        <v>1</v>
      </c>
      <c r="F173" s="53">
        <v>1829.84</v>
      </c>
      <c r="G173" s="26">
        <f t="shared" si="6"/>
        <v>1829.84</v>
      </c>
      <c r="H173" s="1"/>
      <c r="I173" s="27">
        <f t="shared" si="7"/>
        <v>0</v>
      </c>
    </row>
    <row r="174" spans="1:9" x14ac:dyDescent="0.3">
      <c r="A174" s="43"/>
      <c r="B174" s="48" t="s">
        <v>343</v>
      </c>
      <c r="C174" s="50" t="s">
        <v>344</v>
      </c>
      <c r="D174" s="50" t="s">
        <v>49</v>
      </c>
      <c r="E174" s="53">
        <v>1</v>
      </c>
      <c r="F174" s="53">
        <v>3713.18</v>
      </c>
      <c r="G174" s="26">
        <f t="shared" si="6"/>
        <v>3713.18</v>
      </c>
      <c r="H174" s="1"/>
      <c r="I174" s="27">
        <f t="shared" si="7"/>
        <v>0</v>
      </c>
    </row>
    <row r="175" spans="1:9" x14ac:dyDescent="0.3">
      <c r="A175" s="44" t="s">
        <v>345</v>
      </c>
      <c r="B175" s="49" t="s">
        <v>346</v>
      </c>
      <c r="C175" s="49" t="s">
        <v>347</v>
      </c>
      <c r="D175" s="51"/>
      <c r="E175" s="52"/>
      <c r="F175" s="52"/>
      <c r="G175" s="56"/>
      <c r="H175" s="57"/>
      <c r="I175" s="58"/>
    </row>
    <row r="176" spans="1:9" x14ac:dyDescent="0.3">
      <c r="A176" s="43"/>
      <c r="B176" s="48" t="s">
        <v>348</v>
      </c>
      <c r="C176" s="50" t="s">
        <v>349</v>
      </c>
      <c r="D176" s="50" t="s">
        <v>49</v>
      </c>
      <c r="E176" s="53">
        <v>1</v>
      </c>
      <c r="F176" s="53">
        <v>2889.24</v>
      </c>
      <c r="G176" s="26">
        <f t="shared" si="6"/>
        <v>2889.24</v>
      </c>
      <c r="H176" s="1"/>
      <c r="I176" s="27">
        <f t="shared" si="7"/>
        <v>0</v>
      </c>
    </row>
    <row r="177" spans="1:9" x14ac:dyDescent="0.3">
      <c r="A177" s="44" t="s">
        <v>350</v>
      </c>
      <c r="B177" s="49" t="s">
        <v>351</v>
      </c>
      <c r="C177" s="49" t="s">
        <v>352</v>
      </c>
      <c r="D177" s="51"/>
      <c r="E177" s="52"/>
      <c r="F177" s="52"/>
      <c r="G177" s="56"/>
      <c r="H177" s="57"/>
      <c r="I177" s="58"/>
    </row>
    <row r="178" spans="1:9" x14ac:dyDescent="0.3">
      <c r="A178" s="43"/>
      <c r="B178" s="48" t="s">
        <v>353</v>
      </c>
      <c r="C178" s="50" t="s">
        <v>354</v>
      </c>
      <c r="D178" s="50" t="s">
        <v>49</v>
      </c>
      <c r="E178" s="53">
        <v>1</v>
      </c>
      <c r="F178" s="53">
        <v>537.17999999999995</v>
      </c>
      <c r="G178" s="26">
        <f t="shared" si="6"/>
        <v>537.17999999999995</v>
      </c>
      <c r="H178" s="1"/>
      <c r="I178" s="27">
        <f t="shared" si="7"/>
        <v>0</v>
      </c>
    </row>
    <row r="179" spans="1:9" x14ac:dyDescent="0.3">
      <c r="A179" s="43"/>
      <c r="B179" s="48" t="s">
        <v>355</v>
      </c>
      <c r="C179" s="50" t="s">
        <v>356</v>
      </c>
      <c r="D179" s="50" t="s">
        <v>49</v>
      </c>
      <c r="E179" s="53">
        <v>1</v>
      </c>
      <c r="F179" s="53">
        <v>483.56</v>
      </c>
      <c r="G179" s="26">
        <f t="shared" si="6"/>
        <v>483.56</v>
      </c>
      <c r="H179" s="1"/>
      <c r="I179" s="27">
        <f t="shared" si="7"/>
        <v>0</v>
      </c>
    </row>
    <row r="180" spans="1:9" x14ac:dyDescent="0.3">
      <c r="A180" s="44" t="s">
        <v>357</v>
      </c>
      <c r="B180" s="49" t="s">
        <v>358</v>
      </c>
      <c r="C180" s="49" t="s">
        <v>359</v>
      </c>
      <c r="D180" s="51"/>
      <c r="E180" s="52"/>
      <c r="F180" s="52"/>
      <c r="G180" s="56"/>
      <c r="H180" s="57"/>
      <c r="I180" s="58"/>
    </row>
    <row r="181" spans="1:9" x14ac:dyDescent="0.3">
      <c r="A181" s="43"/>
      <c r="B181" s="48" t="s">
        <v>291</v>
      </c>
      <c r="C181" s="50" t="s">
        <v>292</v>
      </c>
      <c r="D181" s="50" t="s">
        <v>36</v>
      </c>
      <c r="E181" s="53">
        <v>10</v>
      </c>
      <c r="F181" s="53">
        <v>3.21</v>
      </c>
      <c r="G181" s="26">
        <f t="shared" si="6"/>
        <v>32.1</v>
      </c>
      <c r="H181" s="1"/>
      <c r="I181" s="27">
        <f t="shared" si="7"/>
        <v>0</v>
      </c>
    </row>
    <row r="182" spans="1:9" x14ac:dyDescent="0.3">
      <c r="A182" s="43"/>
      <c r="B182" s="48" t="s">
        <v>293</v>
      </c>
      <c r="C182" s="50" t="s">
        <v>294</v>
      </c>
      <c r="D182" s="50" t="s">
        <v>36</v>
      </c>
      <c r="E182" s="53">
        <v>70</v>
      </c>
      <c r="F182" s="53">
        <v>4.49</v>
      </c>
      <c r="G182" s="26">
        <f t="shared" si="6"/>
        <v>314.3</v>
      </c>
      <c r="H182" s="1"/>
      <c r="I182" s="27">
        <f t="shared" si="7"/>
        <v>0</v>
      </c>
    </row>
    <row r="183" spans="1:9" x14ac:dyDescent="0.3">
      <c r="A183" s="43"/>
      <c r="B183" s="48" t="s">
        <v>295</v>
      </c>
      <c r="C183" s="50" t="s">
        <v>296</v>
      </c>
      <c r="D183" s="50" t="s">
        <v>36</v>
      </c>
      <c r="E183" s="53">
        <v>840</v>
      </c>
      <c r="F183" s="53">
        <v>6.04</v>
      </c>
      <c r="G183" s="26">
        <f t="shared" si="6"/>
        <v>5073.6000000000004</v>
      </c>
      <c r="H183" s="1"/>
      <c r="I183" s="27">
        <f t="shared" si="7"/>
        <v>0</v>
      </c>
    </row>
    <row r="184" spans="1:9" x14ac:dyDescent="0.3">
      <c r="A184" s="43"/>
      <c r="B184" s="48" t="s">
        <v>360</v>
      </c>
      <c r="C184" s="50" t="s">
        <v>361</v>
      </c>
      <c r="D184" s="50" t="s">
        <v>36</v>
      </c>
      <c r="E184" s="53">
        <v>1200</v>
      </c>
      <c r="F184" s="53">
        <v>8.42</v>
      </c>
      <c r="G184" s="26">
        <f t="shared" si="6"/>
        <v>10104</v>
      </c>
      <c r="H184" s="1"/>
      <c r="I184" s="27">
        <f t="shared" si="7"/>
        <v>0</v>
      </c>
    </row>
    <row r="185" spans="1:9" x14ac:dyDescent="0.3">
      <c r="A185" s="43"/>
      <c r="B185" s="48" t="s">
        <v>362</v>
      </c>
      <c r="C185" s="50" t="s">
        <v>363</v>
      </c>
      <c r="D185" s="50" t="s">
        <v>36</v>
      </c>
      <c r="E185" s="53">
        <v>150</v>
      </c>
      <c r="F185" s="53">
        <v>12.14</v>
      </c>
      <c r="G185" s="26">
        <f t="shared" si="6"/>
        <v>1821</v>
      </c>
      <c r="H185" s="1"/>
      <c r="I185" s="27">
        <f t="shared" si="7"/>
        <v>0</v>
      </c>
    </row>
    <row r="186" spans="1:9" x14ac:dyDescent="0.3">
      <c r="A186" s="43"/>
      <c r="B186" s="48" t="s">
        <v>297</v>
      </c>
      <c r="C186" s="50" t="s">
        <v>298</v>
      </c>
      <c r="D186" s="50" t="s">
        <v>36</v>
      </c>
      <c r="E186" s="53">
        <v>400</v>
      </c>
      <c r="F186" s="53">
        <v>8.6300000000000008</v>
      </c>
      <c r="G186" s="26">
        <f t="shared" si="6"/>
        <v>3452</v>
      </c>
      <c r="H186" s="1"/>
      <c r="I186" s="27">
        <f t="shared" si="7"/>
        <v>0</v>
      </c>
    </row>
    <row r="187" spans="1:9" x14ac:dyDescent="0.3">
      <c r="A187" s="43"/>
      <c r="B187" s="48" t="s">
        <v>299</v>
      </c>
      <c r="C187" s="50" t="s">
        <v>300</v>
      </c>
      <c r="D187" s="50" t="s">
        <v>36</v>
      </c>
      <c r="E187" s="53">
        <v>660</v>
      </c>
      <c r="F187" s="53">
        <v>13.05</v>
      </c>
      <c r="G187" s="26">
        <f t="shared" si="6"/>
        <v>8613</v>
      </c>
      <c r="H187" s="1"/>
      <c r="I187" s="27">
        <f t="shared" si="7"/>
        <v>0</v>
      </c>
    </row>
    <row r="188" spans="1:9" x14ac:dyDescent="0.3">
      <c r="A188" s="43"/>
      <c r="B188" s="48" t="s">
        <v>301</v>
      </c>
      <c r="C188" s="50" t="s">
        <v>302</v>
      </c>
      <c r="D188" s="50" t="s">
        <v>36</v>
      </c>
      <c r="E188" s="53">
        <v>10</v>
      </c>
      <c r="F188" s="53">
        <v>18.2</v>
      </c>
      <c r="G188" s="26">
        <f t="shared" si="6"/>
        <v>182</v>
      </c>
      <c r="H188" s="1"/>
      <c r="I188" s="27">
        <f t="shared" si="7"/>
        <v>0</v>
      </c>
    </row>
    <row r="189" spans="1:9" x14ac:dyDescent="0.3">
      <c r="A189" s="43"/>
      <c r="B189" s="48" t="s">
        <v>364</v>
      </c>
      <c r="C189" s="50" t="s">
        <v>365</v>
      </c>
      <c r="D189" s="50" t="s">
        <v>36</v>
      </c>
      <c r="E189" s="53">
        <v>350</v>
      </c>
      <c r="F189" s="53">
        <v>5.86</v>
      </c>
      <c r="G189" s="26">
        <f t="shared" si="6"/>
        <v>2051</v>
      </c>
      <c r="H189" s="1"/>
      <c r="I189" s="27">
        <f t="shared" si="7"/>
        <v>0</v>
      </c>
    </row>
    <row r="190" spans="1:9" x14ac:dyDescent="0.3">
      <c r="A190" s="44" t="s">
        <v>366</v>
      </c>
      <c r="B190" s="49" t="s">
        <v>367</v>
      </c>
      <c r="C190" s="49" t="s">
        <v>368</v>
      </c>
      <c r="D190" s="51"/>
      <c r="E190" s="52"/>
      <c r="F190" s="52"/>
      <c r="G190" s="56"/>
      <c r="H190" s="57"/>
      <c r="I190" s="58"/>
    </row>
    <row r="191" spans="1:9" x14ac:dyDescent="0.3">
      <c r="A191" s="43"/>
      <c r="B191" s="48" t="s">
        <v>369</v>
      </c>
      <c r="C191" s="50" t="s">
        <v>370</v>
      </c>
      <c r="D191" s="50" t="s">
        <v>36</v>
      </c>
      <c r="E191" s="53">
        <v>30</v>
      </c>
      <c r="F191" s="53">
        <v>56.34</v>
      </c>
      <c r="G191" s="26">
        <f t="shared" si="6"/>
        <v>1690.2</v>
      </c>
      <c r="H191" s="1"/>
      <c r="I191" s="27">
        <f t="shared" si="7"/>
        <v>0</v>
      </c>
    </row>
    <row r="192" spans="1:9" x14ac:dyDescent="0.3">
      <c r="A192" s="43"/>
      <c r="B192" s="48" t="s">
        <v>371</v>
      </c>
      <c r="C192" s="50" t="s">
        <v>372</v>
      </c>
      <c r="D192" s="50" t="s">
        <v>36</v>
      </c>
      <c r="E192" s="53">
        <v>10</v>
      </c>
      <c r="F192" s="53">
        <v>85.92</v>
      </c>
      <c r="G192" s="26">
        <f t="shared" si="6"/>
        <v>859.2</v>
      </c>
      <c r="H192" s="1"/>
      <c r="I192" s="27">
        <f t="shared" si="7"/>
        <v>0</v>
      </c>
    </row>
    <row r="193" spans="1:9" x14ac:dyDescent="0.3">
      <c r="A193" s="43"/>
      <c r="B193" s="48" t="s">
        <v>373</v>
      </c>
      <c r="C193" s="50" t="s">
        <v>374</v>
      </c>
      <c r="D193" s="50" t="s">
        <v>36</v>
      </c>
      <c r="E193" s="53">
        <v>50</v>
      </c>
      <c r="F193" s="53">
        <v>106.01</v>
      </c>
      <c r="G193" s="26">
        <f t="shared" si="6"/>
        <v>5300.5</v>
      </c>
      <c r="H193" s="1"/>
      <c r="I193" s="27">
        <f t="shared" si="7"/>
        <v>0</v>
      </c>
    </row>
    <row r="194" spans="1:9" x14ac:dyDescent="0.3">
      <c r="A194" s="43"/>
      <c r="B194" s="48" t="s">
        <v>375</v>
      </c>
      <c r="C194" s="50" t="s">
        <v>376</v>
      </c>
      <c r="D194" s="50" t="s">
        <v>36</v>
      </c>
      <c r="E194" s="53">
        <v>30</v>
      </c>
      <c r="F194" s="53">
        <v>112.15</v>
      </c>
      <c r="G194" s="26">
        <f t="shared" si="6"/>
        <v>3364.5</v>
      </c>
      <c r="H194" s="1"/>
      <c r="I194" s="27">
        <f t="shared" si="7"/>
        <v>0</v>
      </c>
    </row>
    <row r="195" spans="1:9" x14ac:dyDescent="0.3">
      <c r="A195" s="43"/>
      <c r="B195" s="48" t="s">
        <v>377</v>
      </c>
      <c r="C195" s="50" t="s">
        <v>378</v>
      </c>
      <c r="D195" s="50" t="s">
        <v>36</v>
      </c>
      <c r="E195" s="53">
        <v>70</v>
      </c>
      <c r="F195" s="53">
        <v>9.49</v>
      </c>
      <c r="G195" s="26">
        <f t="shared" si="6"/>
        <v>664.3</v>
      </c>
      <c r="H195" s="1"/>
      <c r="I195" s="27">
        <f t="shared" si="7"/>
        <v>0</v>
      </c>
    </row>
    <row r="196" spans="1:9" x14ac:dyDescent="0.3">
      <c r="A196" s="43"/>
      <c r="B196" s="48" t="s">
        <v>379</v>
      </c>
      <c r="C196" s="50" t="s">
        <v>380</v>
      </c>
      <c r="D196" s="50" t="s">
        <v>36</v>
      </c>
      <c r="E196" s="53">
        <v>200</v>
      </c>
      <c r="F196" s="53">
        <v>8.27</v>
      </c>
      <c r="G196" s="26">
        <f t="shared" si="6"/>
        <v>1654</v>
      </c>
      <c r="H196" s="1"/>
      <c r="I196" s="27">
        <f t="shared" si="7"/>
        <v>0</v>
      </c>
    </row>
    <row r="197" spans="1:9" x14ac:dyDescent="0.3">
      <c r="A197" s="43"/>
      <c r="B197" s="48" t="s">
        <v>381</v>
      </c>
      <c r="C197" s="50" t="s">
        <v>382</v>
      </c>
      <c r="D197" s="50" t="s">
        <v>49</v>
      </c>
      <c r="E197" s="53">
        <v>1</v>
      </c>
      <c r="F197" s="53">
        <v>17439.03</v>
      </c>
      <c r="G197" s="26">
        <f t="shared" si="6"/>
        <v>17439.03</v>
      </c>
      <c r="H197" s="1"/>
      <c r="I197" s="27">
        <f t="shared" si="7"/>
        <v>0</v>
      </c>
    </row>
    <row r="198" spans="1:9" x14ac:dyDescent="0.3">
      <c r="A198" s="44" t="s">
        <v>383</v>
      </c>
      <c r="B198" s="49" t="s">
        <v>384</v>
      </c>
      <c r="C198" s="49" t="s">
        <v>385</v>
      </c>
      <c r="D198" s="51"/>
      <c r="E198" s="52"/>
      <c r="F198" s="52"/>
      <c r="G198" s="56"/>
      <c r="H198" s="57"/>
      <c r="I198" s="58"/>
    </row>
    <row r="199" spans="1:9" x14ac:dyDescent="0.3">
      <c r="A199" s="43"/>
      <c r="B199" s="48" t="s">
        <v>386</v>
      </c>
      <c r="C199" s="50" t="s">
        <v>387</v>
      </c>
      <c r="D199" s="50" t="s">
        <v>49</v>
      </c>
      <c r="E199" s="53">
        <v>12</v>
      </c>
      <c r="F199" s="53">
        <v>76.069999999999993</v>
      </c>
      <c r="G199" s="26">
        <f t="shared" si="6"/>
        <v>912.84</v>
      </c>
      <c r="H199" s="1"/>
      <c r="I199" s="27">
        <f t="shared" si="7"/>
        <v>0</v>
      </c>
    </row>
    <row r="200" spans="1:9" x14ac:dyDescent="0.3">
      <c r="A200" s="43"/>
      <c r="B200" s="48" t="s">
        <v>388</v>
      </c>
      <c r="C200" s="50" t="s">
        <v>389</v>
      </c>
      <c r="D200" s="50" t="s">
        <v>49</v>
      </c>
      <c r="E200" s="53">
        <v>1</v>
      </c>
      <c r="F200" s="53">
        <v>23.46</v>
      </c>
      <c r="G200" s="26">
        <f t="shared" si="6"/>
        <v>23.46</v>
      </c>
      <c r="H200" s="1"/>
      <c r="I200" s="27">
        <f t="shared" si="7"/>
        <v>0</v>
      </c>
    </row>
    <row r="201" spans="1:9" x14ac:dyDescent="0.3">
      <c r="A201" s="43"/>
      <c r="B201" s="48" t="s">
        <v>390</v>
      </c>
      <c r="C201" s="50" t="s">
        <v>391</v>
      </c>
      <c r="D201" s="50" t="s">
        <v>49</v>
      </c>
      <c r="E201" s="53">
        <v>1</v>
      </c>
      <c r="F201" s="53">
        <v>104.53</v>
      </c>
      <c r="G201" s="26">
        <f t="shared" si="6"/>
        <v>104.53</v>
      </c>
      <c r="H201" s="1"/>
      <c r="I201" s="27">
        <f t="shared" si="7"/>
        <v>0</v>
      </c>
    </row>
    <row r="202" spans="1:9" x14ac:dyDescent="0.3">
      <c r="A202" s="44" t="s">
        <v>392</v>
      </c>
      <c r="B202" s="49" t="s">
        <v>393</v>
      </c>
      <c r="C202" s="49" t="s">
        <v>394</v>
      </c>
      <c r="D202" s="51"/>
      <c r="E202" s="52"/>
      <c r="F202" s="52"/>
      <c r="G202" s="56"/>
      <c r="H202" s="57"/>
      <c r="I202" s="58"/>
    </row>
    <row r="203" spans="1:9" x14ac:dyDescent="0.3">
      <c r="A203" s="43"/>
      <c r="B203" s="48" t="s">
        <v>395</v>
      </c>
      <c r="C203" s="50" t="s">
        <v>396</v>
      </c>
      <c r="D203" s="50" t="s">
        <v>36</v>
      </c>
      <c r="E203" s="53">
        <v>290</v>
      </c>
      <c r="F203" s="53">
        <v>277.7</v>
      </c>
      <c r="G203" s="26">
        <f t="shared" si="6"/>
        <v>80533</v>
      </c>
      <c r="H203" s="1"/>
      <c r="I203" s="27">
        <f t="shared" si="7"/>
        <v>0</v>
      </c>
    </row>
    <row r="204" spans="1:9" x14ac:dyDescent="0.3">
      <c r="A204" s="43"/>
      <c r="B204" s="48" t="s">
        <v>397</v>
      </c>
      <c r="C204" s="50" t="s">
        <v>398</v>
      </c>
      <c r="D204" s="50" t="s">
        <v>36</v>
      </c>
      <c r="E204" s="53">
        <v>232</v>
      </c>
      <c r="F204" s="53">
        <v>188.07</v>
      </c>
      <c r="G204" s="26">
        <f t="shared" si="6"/>
        <v>43632.24</v>
      </c>
      <c r="H204" s="1"/>
      <c r="I204" s="27">
        <f t="shared" si="7"/>
        <v>0</v>
      </c>
    </row>
    <row r="205" spans="1:9" x14ac:dyDescent="0.3">
      <c r="A205" s="43"/>
      <c r="B205" s="48" t="s">
        <v>399</v>
      </c>
      <c r="C205" s="50" t="s">
        <v>400</v>
      </c>
      <c r="D205" s="50" t="s">
        <v>49</v>
      </c>
      <c r="E205" s="53">
        <v>200</v>
      </c>
      <c r="F205" s="53">
        <v>39.630000000000003</v>
      </c>
      <c r="G205" s="26">
        <f t="shared" si="6"/>
        <v>7926</v>
      </c>
      <c r="H205" s="1"/>
      <c r="I205" s="27">
        <f t="shared" si="7"/>
        <v>0</v>
      </c>
    </row>
    <row r="206" spans="1:9" x14ac:dyDescent="0.3">
      <c r="A206" s="43"/>
      <c r="B206" s="48" t="s">
        <v>307</v>
      </c>
      <c r="C206" s="50" t="s">
        <v>308</v>
      </c>
      <c r="D206" s="50" t="s">
        <v>49</v>
      </c>
      <c r="E206" s="53">
        <v>30</v>
      </c>
      <c r="F206" s="53">
        <v>95.5</v>
      </c>
      <c r="G206" s="26">
        <f t="shared" si="6"/>
        <v>2865</v>
      </c>
      <c r="H206" s="1"/>
      <c r="I206" s="27">
        <f t="shared" si="7"/>
        <v>0</v>
      </c>
    </row>
    <row r="207" spans="1:9" x14ac:dyDescent="0.3">
      <c r="A207" s="43"/>
      <c r="B207" s="48" t="s">
        <v>401</v>
      </c>
      <c r="C207" s="50" t="s">
        <v>402</v>
      </c>
      <c r="D207" s="50" t="s">
        <v>49</v>
      </c>
      <c r="E207" s="53">
        <v>7</v>
      </c>
      <c r="F207" s="53">
        <v>77.12</v>
      </c>
      <c r="G207" s="26">
        <f t="shared" si="6"/>
        <v>539.84</v>
      </c>
      <c r="H207" s="1"/>
      <c r="I207" s="27">
        <f t="shared" si="7"/>
        <v>0</v>
      </c>
    </row>
    <row r="208" spans="1:9" x14ac:dyDescent="0.3">
      <c r="A208" s="43"/>
      <c r="B208" s="48" t="s">
        <v>403</v>
      </c>
      <c r="C208" s="50" t="s">
        <v>404</v>
      </c>
      <c r="D208" s="50" t="s">
        <v>49</v>
      </c>
      <c r="E208" s="53">
        <v>11</v>
      </c>
      <c r="F208" s="53">
        <v>91.06</v>
      </c>
      <c r="G208" s="26">
        <f t="shared" ref="G208:G271" si="8">ROUND(E208*F208,2)</f>
        <v>1001.66</v>
      </c>
      <c r="H208" s="1"/>
      <c r="I208" s="27">
        <f t="shared" ref="I208:I271" si="9">ROUND(E208*H208,2)</f>
        <v>0</v>
      </c>
    </row>
    <row r="209" spans="1:9" x14ac:dyDescent="0.3">
      <c r="A209" s="43"/>
      <c r="B209" s="48" t="s">
        <v>405</v>
      </c>
      <c r="C209" s="50" t="s">
        <v>406</v>
      </c>
      <c r="D209" s="50" t="s">
        <v>49</v>
      </c>
      <c r="E209" s="53">
        <v>50</v>
      </c>
      <c r="F209" s="53">
        <v>87.9</v>
      </c>
      <c r="G209" s="26">
        <f t="shared" si="8"/>
        <v>4395</v>
      </c>
      <c r="H209" s="1"/>
      <c r="I209" s="27">
        <f t="shared" si="9"/>
        <v>0</v>
      </c>
    </row>
    <row r="210" spans="1:9" x14ac:dyDescent="0.3">
      <c r="A210" s="44" t="s">
        <v>407</v>
      </c>
      <c r="B210" s="49" t="s">
        <v>408</v>
      </c>
      <c r="C210" s="49" t="s">
        <v>409</v>
      </c>
      <c r="D210" s="51"/>
      <c r="E210" s="52"/>
      <c r="F210" s="52"/>
      <c r="G210" s="56"/>
      <c r="H210" s="57"/>
      <c r="I210" s="58"/>
    </row>
    <row r="211" spans="1:9" x14ac:dyDescent="0.3">
      <c r="A211" s="43"/>
      <c r="B211" s="48" t="s">
        <v>410</v>
      </c>
      <c r="C211" s="50" t="s">
        <v>411</v>
      </c>
      <c r="D211" s="50" t="s">
        <v>36</v>
      </c>
      <c r="E211" s="53">
        <v>380</v>
      </c>
      <c r="F211" s="53">
        <v>2.4</v>
      </c>
      <c r="G211" s="26">
        <f t="shared" si="8"/>
        <v>912</v>
      </c>
      <c r="H211" s="1"/>
      <c r="I211" s="27">
        <f t="shared" si="9"/>
        <v>0</v>
      </c>
    </row>
    <row r="212" spans="1:9" x14ac:dyDescent="0.3">
      <c r="A212" s="43"/>
      <c r="B212" s="48" t="s">
        <v>412</v>
      </c>
      <c r="C212" s="50" t="s">
        <v>413</v>
      </c>
      <c r="D212" s="50" t="s">
        <v>49</v>
      </c>
      <c r="E212" s="53">
        <v>1</v>
      </c>
      <c r="F212" s="53">
        <v>224.36</v>
      </c>
      <c r="G212" s="26">
        <f t="shared" si="8"/>
        <v>224.36</v>
      </c>
      <c r="H212" s="1"/>
      <c r="I212" s="27">
        <f t="shared" si="9"/>
        <v>0</v>
      </c>
    </row>
    <row r="213" spans="1:9" x14ac:dyDescent="0.3">
      <c r="A213" s="43"/>
      <c r="B213" s="48" t="s">
        <v>414</v>
      </c>
      <c r="C213" s="50" t="s">
        <v>415</v>
      </c>
      <c r="D213" s="50" t="s">
        <v>49</v>
      </c>
      <c r="E213" s="53">
        <v>200</v>
      </c>
      <c r="F213" s="53">
        <v>23.56</v>
      </c>
      <c r="G213" s="26">
        <f t="shared" si="8"/>
        <v>4712</v>
      </c>
      <c r="H213" s="1"/>
      <c r="I213" s="27">
        <f t="shared" si="9"/>
        <v>0</v>
      </c>
    </row>
    <row r="214" spans="1:9" x14ac:dyDescent="0.3">
      <c r="A214" s="43"/>
      <c r="B214" s="48" t="s">
        <v>416</v>
      </c>
      <c r="C214" s="50" t="s">
        <v>417</v>
      </c>
      <c r="D214" s="50" t="s">
        <v>49</v>
      </c>
      <c r="E214" s="53">
        <v>1</v>
      </c>
      <c r="F214" s="53">
        <v>5759.71</v>
      </c>
      <c r="G214" s="26">
        <f t="shared" si="8"/>
        <v>5759.71</v>
      </c>
      <c r="H214" s="1"/>
      <c r="I214" s="27">
        <f t="shared" si="9"/>
        <v>0</v>
      </c>
    </row>
    <row r="215" spans="1:9" x14ac:dyDescent="0.3">
      <c r="A215" s="43"/>
      <c r="B215" s="48" t="s">
        <v>418</v>
      </c>
      <c r="C215" s="50" t="s">
        <v>419</v>
      </c>
      <c r="D215" s="50" t="s">
        <v>49</v>
      </c>
      <c r="E215" s="53">
        <v>1</v>
      </c>
      <c r="F215" s="53">
        <v>4009.86</v>
      </c>
      <c r="G215" s="26">
        <f t="shared" si="8"/>
        <v>4009.86</v>
      </c>
      <c r="H215" s="1"/>
      <c r="I215" s="27">
        <f t="shared" si="9"/>
        <v>0</v>
      </c>
    </row>
    <row r="216" spans="1:9" x14ac:dyDescent="0.3">
      <c r="A216" s="43"/>
      <c r="B216" s="48" t="s">
        <v>420</v>
      </c>
      <c r="C216" s="50" t="s">
        <v>421</v>
      </c>
      <c r="D216" s="50" t="s">
        <v>49</v>
      </c>
      <c r="E216" s="53">
        <v>1</v>
      </c>
      <c r="F216" s="53">
        <v>1565.55</v>
      </c>
      <c r="G216" s="26">
        <f t="shared" si="8"/>
        <v>1565.55</v>
      </c>
      <c r="H216" s="1"/>
      <c r="I216" s="27">
        <f t="shared" si="9"/>
        <v>0</v>
      </c>
    </row>
    <row r="217" spans="1:9" x14ac:dyDescent="0.3">
      <c r="A217" s="44" t="s">
        <v>422</v>
      </c>
      <c r="B217" s="49" t="s">
        <v>423</v>
      </c>
      <c r="C217" s="49" t="s">
        <v>219</v>
      </c>
      <c r="D217" s="51"/>
      <c r="E217" s="52"/>
      <c r="F217" s="52"/>
      <c r="G217" s="56"/>
      <c r="H217" s="57"/>
      <c r="I217" s="58"/>
    </row>
    <row r="218" spans="1:9" x14ac:dyDescent="0.3">
      <c r="A218" s="43"/>
      <c r="B218" s="48" t="s">
        <v>424</v>
      </c>
      <c r="C218" s="50" t="s">
        <v>425</v>
      </c>
      <c r="D218" s="50" t="s">
        <v>49</v>
      </c>
      <c r="E218" s="53">
        <v>2</v>
      </c>
      <c r="F218" s="53">
        <v>1965.22</v>
      </c>
      <c r="G218" s="26">
        <f t="shared" si="8"/>
        <v>3930.44</v>
      </c>
      <c r="H218" s="1"/>
      <c r="I218" s="27">
        <f t="shared" si="9"/>
        <v>0</v>
      </c>
    </row>
    <row r="219" spans="1:9" x14ac:dyDescent="0.3">
      <c r="A219" s="43"/>
      <c r="B219" s="48" t="s">
        <v>426</v>
      </c>
      <c r="C219" s="50" t="s">
        <v>427</v>
      </c>
      <c r="D219" s="50" t="s">
        <v>49</v>
      </c>
      <c r="E219" s="53">
        <v>1</v>
      </c>
      <c r="F219" s="53">
        <v>2284.8000000000002</v>
      </c>
      <c r="G219" s="26">
        <f t="shared" si="8"/>
        <v>2284.8000000000002</v>
      </c>
      <c r="H219" s="1"/>
      <c r="I219" s="27">
        <f t="shared" si="9"/>
        <v>0</v>
      </c>
    </row>
    <row r="220" spans="1:9" x14ac:dyDescent="0.3">
      <c r="A220" s="42" t="s">
        <v>428</v>
      </c>
      <c r="B220" s="47" t="s">
        <v>429</v>
      </c>
      <c r="C220" s="47" t="s">
        <v>430</v>
      </c>
      <c r="D220" s="51"/>
      <c r="E220" s="52"/>
      <c r="F220" s="52"/>
      <c r="G220" s="56"/>
      <c r="H220" s="57"/>
      <c r="I220" s="58"/>
    </row>
    <row r="221" spans="1:9" x14ac:dyDescent="0.3">
      <c r="A221" s="43"/>
      <c r="B221" s="48" t="s">
        <v>431</v>
      </c>
      <c r="C221" s="50" t="s">
        <v>432</v>
      </c>
      <c r="D221" s="50" t="s">
        <v>49</v>
      </c>
      <c r="E221" s="53">
        <v>1</v>
      </c>
      <c r="F221" s="53">
        <v>1326.26</v>
      </c>
      <c r="G221" s="26">
        <f t="shared" si="8"/>
        <v>1326.26</v>
      </c>
      <c r="H221" s="1"/>
      <c r="I221" s="27">
        <f t="shared" si="9"/>
        <v>0</v>
      </c>
    </row>
    <row r="222" spans="1:9" x14ac:dyDescent="0.3">
      <c r="A222" s="43"/>
      <c r="B222" s="48" t="s">
        <v>433</v>
      </c>
      <c r="C222" s="50" t="s">
        <v>434</v>
      </c>
      <c r="D222" s="50" t="s">
        <v>49</v>
      </c>
      <c r="E222" s="53">
        <v>1</v>
      </c>
      <c r="F222" s="53">
        <v>2958.44</v>
      </c>
      <c r="G222" s="26">
        <f t="shared" si="8"/>
        <v>2958.44</v>
      </c>
      <c r="H222" s="1"/>
      <c r="I222" s="27">
        <f t="shared" si="9"/>
        <v>0</v>
      </c>
    </row>
    <row r="223" spans="1:9" x14ac:dyDescent="0.3">
      <c r="A223" s="43"/>
      <c r="B223" s="48" t="s">
        <v>435</v>
      </c>
      <c r="C223" s="50" t="s">
        <v>436</v>
      </c>
      <c r="D223" s="50" t="s">
        <v>49</v>
      </c>
      <c r="E223" s="53">
        <v>1</v>
      </c>
      <c r="F223" s="53">
        <v>3882.8</v>
      </c>
      <c r="G223" s="26">
        <f t="shared" si="8"/>
        <v>3882.8</v>
      </c>
      <c r="H223" s="1"/>
      <c r="I223" s="27">
        <f t="shared" si="9"/>
        <v>0</v>
      </c>
    </row>
    <row r="224" spans="1:9" x14ac:dyDescent="0.3">
      <c r="A224" s="41" t="s">
        <v>437</v>
      </c>
      <c r="B224" s="46" t="s">
        <v>438</v>
      </c>
      <c r="C224" s="46" t="s">
        <v>439</v>
      </c>
      <c r="D224" s="51"/>
      <c r="E224" s="52"/>
      <c r="F224" s="52"/>
      <c r="G224" s="56"/>
      <c r="H224" s="57"/>
      <c r="I224" s="58"/>
    </row>
    <row r="225" spans="1:9" x14ac:dyDescent="0.3">
      <c r="A225" s="42" t="s">
        <v>440</v>
      </c>
      <c r="B225" s="47" t="s">
        <v>441</v>
      </c>
      <c r="C225" s="47" t="s">
        <v>442</v>
      </c>
      <c r="D225" s="51"/>
      <c r="E225" s="52"/>
      <c r="F225" s="52"/>
      <c r="G225" s="56"/>
      <c r="H225" s="57"/>
      <c r="I225" s="58"/>
    </row>
    <row r="226" spans="1:9" x14ac:dyDescent="0.3">
      <c r="A226" s="43"/>
      <c r="B226" s="48" t="s">
        <v>443</v>
      </c>
      <c r="C226" s="50" t="s">
        <v>444</v>
      </c>
      <c r="D226" s="50" t="s">
        <v>36</v>
      </c>
      <c r="E226" s="53">
        <v>250</v>
      </c>
      <c r="F226" s="53">
        <v>5.24</v>
      </c>
      <c r="G226" s="26">
        <f t="shared" si="8"/>
        <v>1310</v>
      </c>
      <c r="H226" s="1"/>
      <c r="I226" s="27">
        <f t="shared" si="9"/>
        <v>0</v>
      </c>
    </row>
    <row r="227" spans="1:9" x14ac:dyDescent="0.3">
      <c r="A227" s="43"/>
      <c r="B227" s="48" t="s">
        <v>445</v>
      </c>
      <c r="C227" s="50" t="s">
        <v>446</v>
      </c>
      <c r="D227" s="50" t="s">
        <v>49</v>
      </c>
      <c r="E227" s="53">
        <v>8</v>
      </c>
      <c r="F227" s="53">
        <v>75.760000000000005</v>
      </c>
      <c r="G227" s="26">
        <f t="shared" si="8"/>
        <v>606.08000000000004</v>
      </c>
      <c r="H227" s="1"/>
      <c r="I227" s="27">
        <f t="shared" si="9"/>
        <v>0</v>
      </c>
    </row>
    <row r="228" spans="1:9" x14ac:dyDescent="0.3">
      <c r="A228" s="43"/>
      <c r="B228" s="48" t="s">
        <v>447</v>
      </c>
      <c r="C228" s="50" t="s">
        <v>448</v>
      </c>
      <c r="D228" s="50" t="s">
        <v>36</v>
      </c>
      <c r="E228" s="53">
        <v>200</v>
      </c>
      <c r="F228" s="53">
        <v>6.65</v>
      </c>
      <c r="G228" s="26">
        <f t="shared" si="8"/>
        <v>1330</v>
      </c>
      <c r="H228" s="1"/>
      <c r="I228" s="27">
        <f t="shared" si="9"/>
        <v>0</v>
      </c>
    </row>
    <row r="229" spans="1:9" x14ac:dyDescent="0.3">
      <c r="A229" s="43"/>
      <c r="B229" s="48" t="s">
        <v>449</v>
      </c>
      <c r="C229" s="50" t="s">
        <v>450</v>
      </c>
      <c r="D229" s="50" t="s">
        <v>36</v>
      </c>
      <c r="E229" s="53">
        <v>150</v>
      </c>
      <c r="F229" s="53">
        <v>4.92</v>
      </c>
      <c r="G229" s="26">
        <f t="shared" si="8"/>
        <v>738</v>
      </c>
      <c r="H229" s="1"/>
      <c r="I229" s="27">
        <f t="shared" si="9"/>
        <v>0</v>
      </c>
    </row>
    <row r="230" spans="1:9" x14ac:dyDescent="0.3">
      <c r="A230" s="43"/>
      <c r="B230" s="48" t="s">
        <v>451</v>
      </c>
      <c r="C230" s="50" t="s">
        <v>452</v>
      </c>
      <c r="D230" s="50" t="s">
        <v>36</v>
      </c>
      <c r="E230" s="53">
        <v>100</v>
      </c>
      <c r="F230" s="53">
        <v>5.82</v>
      </c>
      <c r="G230" s="26">
        <f t="shared" si="8"/>
        <v>582</v>
      </c>
      <c r="H230" s="1"/>
      <c r="I230" s="27">
        <f t="shared" si="9"/>
        <v>0</v>
      </c>
    </row>
    <row r="231" spans="1:9" x14ac:dyDescent="0.3">
      <c r="A231" s="42" t="s">
        <v>453</v>
      </c>
      <c r="B231" s="47" t="s">
        <v>454</v>
      </c>
      <c r="C231" s="47" t="s">
        <v>455</v>
      </c>
      <c r="D231" s="51"/>
      <c r="E231" s="52"/>
      <c r="F231" s="52"/>
      <c r="G231" s="56"/>
      <c r="H231" s="57"/>
      <c r="I231" s="58"/>
    </row>
    <row r="232" spans="1:9" x14ac:dyDescent="0.3">
      <c r="A232" s="43"/>
      <c r="B232" s="48" t="s">
        <v>456</v>
      </c>
      <c r="C232" s="50" t="s">
        <v>457</v>
      </c>
      <c r="D232" s="50" t="s">
        <v>49</v>
      </c>
      <c r="E232" s="53">
        <v>6</v>
      </c>
      <c r="F232" s="53">
        <v>91.43</v>
      </c>
      <c r="G232" s="26">
        <f t="shared" si="8"/>
        <v>548.58000000000004</v>
      </c>
      <c r="H232" s="1"/>
      <c r="I232" s="27">
        <f t="shared" si="9"/>
        <v>0</v>
      </c>
    </row>
    <row r="233" spans="1:9" x14ac:dyDescent="0.3">
      <c r="A233" s="43"/>
      <c r="B233" s="48" t="s">
        <v>458</v>
      </c>
      <c r="C233" s="50" t="s">
        <v>459</v>
      </c>
      <c r="D233" s="50" t="s">
        <v>49</v>
      </c>
      <c r="E233" s="53">
        <v>6</v>
      </c>
      <c r="F233" s="53">
        <v>70.77</v>
      </c>
      <c r="G233" s="26">
        <f t="shared" si="8"/>
        <v>424.62</v>
      </c>
      <c r="H233" s="1"/>
      <c r="I233" s="27">
        <f t="shared" si="9"/>
        <v>0</v>
      </c>
    </row>
    <row r="234" spans="1:9" x14ac:dyDescent="0.3">
      <c r="A234" s="43"/>
      <c r="B234" s="48" t="s">
        <v>460</v>
      </c>
      <c r="C234" s="50" t="s">
        <v>461</v>
      </c>
      <c r="D234" s="50" t="s">
        <v>36</v>
      </c>
      <c r="E234" s="53">
        <v>50</v>
      </c>
      <c r="F234" s="53">
        <v>2.61</v>
      </c>
      <c r="G234" s="26">
        <f t="shared" si="8"/>
        <v>130.5</v>
      </c>
      <c r="H234" s="1"/>
      <c r="I234" s="27">
        <f t="shared" si="9"/>
        <v>0</v>
      </c>
    </row>
    <row r="235" spans="1:9" x14ac:dyDescent="0.3">
      <c r="A235" s="43"/>
      <c r="B235" s="48" t="s">
        <v>462</v>
      </c>
      <c r="C235" s="50" t="s">
        <v>463</v>
      </c>
      <c r="D235" s="50" t="s">
        <v>36</v>
      </c>
      <c r="E235" s="53">
        <v>70</v>
      </c>
      <c r="F235" s="53">
        <v>85.69</v>
      </c>
      <c r="G235" s="26">
        <f t="shared" si="8"/>
        <v>5998.3</v>
      </c>
      <c r="H235" s="1"/>
      <c r="I235" s="27">
        <f t="shared" si="9"/>
        <v>0</v>
      </c>
    </row>
    <row r="236" spans="1:9" x14ac:dyDescent="0.3">
      <c r="A236" s="43"/>
      <c r="B236" s="48" t="s">
        <v>464</v>
      </c>
      <c r="C236" s="50" t="s">
        <v>465</v>
      </c>
      <c r="D236" s="50" t="s">
        <v>36</v>
      </c>
      <c r="E236" s="53">
        <v>100</v>
      </c>
      <c r="F236" s="53">
        <v>11.15</v>
      </c>
      <c r="G236" s="26">
        <f t="shared" si="8"/>
        <v>1115</v>
      </c>
      <c r="H236" s="1"/>
      <c r="I236" s="27">
        <f t="shared" si="9"/>
        <v>0</v>
      </c>
    </row>
    <row r="237" spans="1:9" x14ac:dyDescent="0.3">
      <c r="A237" s="43"/>
      <c r="B237" s="48" t="s">
        <v>466</v>
      </c>
      <c r="C237" s="50" t="s">
        <v>467</v>
      </c>
      <c r="D237" s="50" t="s">
        <v>36</v>
      </c>
      <c r="E237" s="53">
        <v>50</v>
      </c>
      <c r="F237" s="53">
        <v>25.06</v>
      </c>
      <c r="G237" s="26">
        <f t="shared" si="8"/>
        <v>1253</v>
      </c>
      <c r="H237" s="1"/>
      <c r="I237" s="27">
        <f t="shared" si="9"/>
        <v>0</v>
      </c>
    </row>
    <row r="238" spans="1:9" x14ac:dyDescent="0.3">
      <c r="A238" s="43"/>
      <c r="B238" s="48" t="s">
        <v>468</v>
      </c>
      <c r="C238" s="50" t="s">
        <v>469</v>
      </c>
      <c r="D238" s="50" t="s">
        <v>36</v>
      </c>
      <c r="E238" s="53">
        <v>250</v>
      </c>
      <c r="F238" s="53">
        <v>13.37</v>
      </c>
      <c r="G238" s="26">
        <f t="shared" si="8"/>
        <v>3342.5</v>
      </c>
      <c r="H238" s="1"/>
      <c r="I238" s="27">
        <f t="shared" si="9"/>
        <v>0</v>
      </c>
    </row>
    <row r="239" spans="1:9" x14ac:dyDescent="0.3">
      <c r="A239" s="43"/>
      <c r="B239" s="48" t="s">
        <v>470</v>
      </c>
      <c r="C239" s="50" t="s">
        <v>471</v>
      </c>
      <c r="D239" s="50" t="s">
        <v>36</v>
      </c>
      <c r="E239" s="53">
        <v>250</v>
      </c>
      <c r="F239" s="53">
        <v>8.0399999999999991</v>
      </c>
      <c r="G239" s="26">
        <f t="shared" si="8"/>
        <v>2010</v>
      </c>
      <c r="H239" s="1"/>
      <c r="I239" s="27">
        <f t="shared" si="9"/>
        <v>0</v>
      </c>
    </row>
    <row r="240" spans="1:9" x14ac:dyDescent="0.3">
      <c r="A240" s="42" t="s">
        <v>472</v>
      </c>
      <c r="B240" s="47" t="s">
        <v>473</v>
      </c>
      <c r="C240" s="47" t="s">
        <v>474</v>
      </c>
      <c r="D240" s="51"/>
      <c r="E240" s="52"/>
      <c r="F240" s="52"/>
      <c r="G240" s="56"/>
      <c r="H240" s="57"/>
      <c r="I240" s="58"/>
    </row>
    <row r="241" spans="1:9" x14ac:dyDescent="0.3">
      <c r="A241" s="43"/>
      <c r="B241" s="48" t="s">
        <v>475</v>
      </c>
      <c r="C241" s="50" t="s">
        <v>476</v>
      </c>
      <c r="D241" s="50" t="s">
        <v>36</v>
      </c>
      <c r="E241" s="53">
        <v>30</v>
      </c>
      <c r="F241" s="53">
        <v>37.07</v>
      </c>
      <c r="G241" s="26">
        <f t="shared" si="8"/>
        <v>1112.0999999999999</v>
      </c>
      <c r="H241" s="1"/>
      <c r="I241" s="27">
        <f t="shared" si="9"/>
        <v>0</v>
      </c>
    </row>
    <row r="242" spans="1:9" x14ac:dyDescent="0.3">
      <c r="A242" s="43"/>
      <c r="B242" s="48" t="s">
        <v>477</v>
      </c>
      <c r="C242" s="50" t="s">
        <v>478</v>
      </c>
      <c r="D242" s="50" t="s">
        <v>49</v>
      </c>
      <c r="E242" s="53">
        <v>10</v>
      </c>
      <c r="F242" s="53">
        <v>43.19</v>
      </c>
      <c r="G242" s="26">
        <f t="shared" si="8"/>
        <v>431.9</v>
      </c>
      <c r="H242" s="1"/>
      <c r="I242" s="27">
        <f t="shared" si="9"/>
        <v>0</v>
      </c>
    </row>
    <row r="243" spans="1:9" x14ac:dyDescent="0.3">
      <c r="A243" s="43"/>
      <c r="B243" s="48" t="s">
        <v>479</v>
      </c>
      <c r="C243" s="50" t="s">
        <v>480</v>
      </c>
      <c r="D243" s="50" t="s">
        <v>49</v>
      </c>
      <c r="E243" s="53">
        <v>10</v>
      </c>
      <c r="F243" s="53">
        <v>77.42</v>
      </c>
      <c r="G243" s="26">
        <f t="shared" si="8"/>
        <v>774.2</v>
      </c>
      <c r="H243" s="1"/>
      <c r="I243" s="27">
        <f t="shared" si="9"/>
        <v>0</v>
      </c>
    </row>
    <row r="244" spans="1:9" x14ac:dyDescent="0.3">
      <c r="A244" s="43"/>
      <c r="B244" s="48" t="s">
        <v>481</v>
      </c>
      <c r="C244" s="50" t="s">
        <v>482</v>
      </c>
      <c r="D244" s="50" t="s">
        <v>49</v>
      </c>
      <c r="E244" s="53">
        <v>10</v>
      </c>
      <c r="F244" s="53">
        <v>46.62</v>
      </c>
      <c r="G244" s="26">
        <f t="shared" si="8"/>
        <v>466.2</v>
      </c>
      <c r="H244" s="1"/>
      <c r="I244" s="27">
        <f t="shared" si="9"/>
        <v>0</v>
      </c>
    </row>
    <row r="245" spans="1:9" x14ac:dyDescent="0.3">
      <c r="A245" s="42" t="s">
        <v>483</v>
      </c>
      <c r="B245" s="47" t="s">
        <v>484</v>
      </c>
      <c r="C245" s="47" t="s">
        <v>485</v>
      </c>
      <c r="D245" s="51"/>
      <c r="E245" s="52"/>
      <c r="F245" s="52"/>
      <c r="G245" s="56"/>
      <c r="H245" s="57"/>
      <c r="I245" s="58"/>
    </row>
    <row r="246" spans="1:9" x14ac:dyDescent="0.3">
      <c r="A246" s="43"/>
      <c r="B246" s="48" t="s">
        <v>486</v>
      </c>
      <c r="C246" s="50" t="s">
        <v>487</v>
      </c>
      <c r="D246" s="50" t="s">
        <v>49</v>
      </c>
      <c r="E246" s="53">
        <v>1</v>
      </c>
      <c r="F246" s="53">
        <v>1254.96</v>
      </c>
      <c r="G246" s="26">
        <f t="shared" si="8"/>
        <v>1254.96</v>
      </c>
      <c r="H246" s="1"/>
      <c r="I246" s="27">
        <f t="shared" si="9"/>
        <v>0</v>
      </c>
    </row>
    <row r="247" spans="1:9" x14ac:dyDescent="0.3">
      <c r="A247" s="43"/>
      <c r="B247" s="48" t="s">
        <v>488</v>
      </c>
      <c r="C247" s="50" t="s">
        <v>489</v>
      </c>
      <c r="D247" s="50" t="s">
        <v>49</v>
      </c>
      <c r="E247" s="53">
        <v>1</v>
      </c>
      <c r="F247" s="53">
        <v>418.32</v>
      </c>
      <c r="G247" s="26">
        <f t="shared" si="8"/>
        <v>418.32</v>
      </c>
      <c r="H247" s="1"/>
      <c r="I247" s="27">
        <f t="shared" si="9"/>
        <v>0</v>
      </c>
    </row>
    <row r="248" spans="1:9" x14ac:dyDescent="0.3">
      <c r="A248" s="41" t="s">
        <v>490</v>
      </c>
      <c r="B248" s="46" t="s">
        <v>491</v>
      </c>
      <c r="C248" s="46" t="s">
        <v>492</v>
      </c>
      <c r="D248" s="51"/>
      <c r="E248" s="52"/>
      <c r="F248" s="52"/>
      <c r="G248" s="56"/>
      <c r="H248" s="57"/>
      <c r="I248" s="58"/>
    </row>
    <row r="249" spans="1:9" x14ac:dyDescent="0.3">
      <c r="A249" s="42" t="s">
        <v>493</v>
      </c>
      <c r="B249" s="47" t="s">
        <v>494</v>
      </c>
      <c r="C249" s="47" t="s">
        <v>495</v>
      </c>
      <c r="D249" s="51"/>
      <c r="E249" s="52"/>
      <c r="F249" s="52"/>
      <c r="G249" s="56"/>
      <c r="H249" s="57"/>
      <c r="I249" s="58"/>
    </row>
    <row r="250" spans="1:9" x14ac:dyDescent="0.3">
      <c r="A250" s="43"/>
      <c r="B250" s="48" t="s">
        <v>496</v>
      </c>
      <c r="C250" s="50" t="s">
        <v>497</v>
      </c>
      <c r="D250" s="50" t="s">
        <v>49</v>
      </c>
      <c r="E250" s="53">
        <v>2</v>
      </c>
      <c r="F250" s="53">
        <v>201.15</v>
      </c>
      <c r="G250" s="26">
        <f t="shared" si="8"/>
        <v>402.3</v>
      </c>
      <c r="H250" s="1"/>
      <c r="I250" s="27">
        <f t="shared" si="9"/>
        <v>0</v>
      </c>
    </row>
    <row r="251" spans="1:9" x14ac:dyDescent="0.3">
      <c r="A251" s="43"/>
      <c r="B251" s="48" t="s">
        <v>498</v>
      </c>
      <c r="C251" s="50" t="s">
        <v>499</v>
      </c>
      <c r="D251" s="50" t="s">
        <v>36</v>
      </c>
      <c r="E251" s="53">
        <v>356</v>
      </c>
      <c r="F251" s="53">
        <v>1.94</v>
      </c>
      <c r="G251" s="26">
        <f t="shared" si="8"/>
        <v>690.64</v>
      </c>
      <c r="H251" s="1"/>
      <c r="I251" s="27">
        <f t="shared" si="9"/>
        <v>0</v>
      </c>
    </row>
    <row r="252" spans="1:9" x14ac:dyDescent="0.3">
      <c r="A252" s="43"/>
      <c r="B252" s="48" t="s">
        <v>500</v>
      </c>
      <c r="C252" s="50" t="s">
        <v>501</v>
      </c>
      <c r="D252" s="50" t="s">
        <v>49</v>
      </c>
      <c r="E252" s="53">
        <v>1</v>
      </c>
      <c r="F252" s="53">
        <v>1212.74</v>
      </c>
      <c r="G252" s="26">
        <f t="shared" si="8"/>
        <v>1212.74</v>
      </c>
      <c r="H252" s="1"/>
      <c r="I252" s="27">
        <f t="shared" si="9"/>
        <v>0</v>
      </c>
    </row>
    <row r="253" spans="1:9" x14ac:dyDescent="0.3">
      <c r="A253" s="43"/>
      <c r="B253" s="48" t="s">
        <v>502</v>
      </c>
      <c r="C253" s="50" t="s">
        <v>503</v>
      </c>
      <c r="D253" s="50" t="s">
        <v>49</v>
      </c>
      <c r="E253" s="53">
        <v>1</v>
      </c>
      <c r="F253" s="53">
        <v>496.11</v>
      </c>
      <c r="G253" s="26">
        <f t="shared" si="8"/>
        <v>496.11</v>
      </c>
      <c r="H253" s="1"/>
      <c r="I253" s="27">
        <f t="shared" si="9"/>
        <v>0</v>
      </c>
    </row>
    <row r="254" spans="1:9" x14ac:dyDescent="0.3">
      <c r="A254" s="42" t="s">
        <v>504</v>
      </c>
      <c r="B254" s="47" t="s">
        <v>505</v>
      </c>
      <c r="C254" s="47" t="s">
        <v>506</v>
      </c>
      <c r="D254" s="51"/>
      <c r="E254" s="52"/>
      <c r="F254" s="52"/>
      <c r="G254" s="56"/>
      <c r="H254" s="57"/>
      <c r="I254" s="58"/>
    </row>
    <row r="255" spans="1:9" x14ac:dyDescent="0.3">
      <c r="A255" s="43"/>
      <c r="B255" s="48" t="s">
        <v>507</v>
      </c>
      <c r="C255" s="50" t="s">
        <v>508</v>
      </c>
      <c r="D255" s="50" t="s">
        <v>49</v>
      </c>
      <c r="E255" s="53">
        <v>1</v>
      </c>
      <c r="F255" s="53">
        <v>2531.81</v>
      </c>
      <c r="G255" s="26">
        <f t="shared" si="8"/>
        <v>2531.81</v>
      </c>
      <c r="H255" s="1"/>
      <c r="I255" s="27">
        <f t="shared" si="9"/>
        <v>0</v>
      </c>
    </row>
    <row r="256" spans="1:9" x14ac:dyDescent="0.3">
      <c r="A256" s="43"/>
      <c r="B256" s="48" t="s">
        <v>509</v>
      </c>
      <c r="C256" s="50" t="s">
        <v>510</v>
      </c>
      <c r="D256" s="50" t="s">
        <v>36</v>
      </c>
      <c r="E256" s="53">
        <v>502</v>
      </c>
      <c r="F256" s="53">
        <v>1.43</v>
      </c>
      <c r="G256" s="26">
        <f t="shared" si="8"/>
        <v>717.86</v>
      </c>
      <c r="H256" s="1"/>
      <c r="I256" s="27">
        <f t="shared" si="9"/>
        <v>0</v>
      </c>
    </row>
    <row r="257" spans="1:9" x14ac:dyDescent="0.3">
      <c r="A257" s="43"/>
      <c r="B257" s="48" t="s">
        <v>511</v>
      </c>
      <c r="C257" s="50" t="s">
        <v>512</v>
      </c>
      <c r="D257" s="50" t="s">
        <v>49</v>
      </c>
      <c r="E257" s="53">
        <v>1</v>
      </c>
      <c r="F257" s="53">
        <v>1598.61</v>
      </c>
      <c r="G257" s="26">
        <f t="shared" si="8"/>
        <v>1598.61</v>
      </c>
      <c r="H257" s="1"/>
      <c r="I257" s="27">
        <f t="shared" si="9"/>
        <v>0</v>
      </c>
    </row>
    <row r="258" spans="1:9" x14ac:dyDescent="0.3">
      <c r="A258" s="43"/>
      <c r="B258" s="48" t="s">
        <v>513</v>
      </c>
      <c r="C258" s="50" t="s">
        <v>514</v>
      </c>
      <c r="D258" s="50" t="s">
        <v>49</v>
      </c>
      <c r="E258" s="53">
        <v>1</v>
      </c>
      <c r="F258" s="53">
        <v>496.11</v>
      </c>
      <c r="G258" s="26">
        <f t="shared" si="8"/>
        <v>496.11</v>
      </c>
      <c r="H258" s="1"/>
      <c r="I258" s="27">
        <f t="shared" si="9"/>
        <v>0</v>
      </c>
    </row>
    <row r="259" spans="1:9" x14ac:dyDescent="0.3">
      <c r="A259" s="42" t="s">
        <v>515</v>
      </c>
      <c r="B259" s="47" t="s">
        <v>516</v>
      </c>
      <c r="C259" s="47" t="s">
        <v>517</v>
      </c>
      <c r="D259" s="51"/>
      <c r="E259" s="52"/>
      <c r="F259" s="52"/>
      <c r="G259" s="56"/>
      <c r="H259" s="57"/>
      <c r="I259" s="58"/>
    </row>
    <row r="260" spans="1:9" x14ac:dyDescent="0.3">
      <c r="A260" s="43"/>
      <c r="B260" s="48" t="s">
        <v>518</v>
      </c>
      <c r="C260" s="50" t="s">
        <v>519</v>
      </c>
      <c r="D260" s="50" t="s">
        <v>49</v>
      </c>
      <c r="E260" s="53">
        <v>6</v>
      </c>
      <c r="F260" s="53">
        <v>161.9</v>
      </c>
      <c r="G260" s="26">
        <f t="shared" si="8"/>
        <v>971.4</v>
      </c>
      <c r="H260" s="1"/>
      <c r="I260" s="27">
        <f t="shared" si="9"/>
        <v>0</v>
      </c>
    </row>
    <row r="261" spans="1:9" x14ac:dyDescent="0.3">
      <c r="A261" s="43"/>
      <c r="B261" s="48" t="s">
        <v>520</v>
      </c>
      <c r="C261" s="50" t="s">
        <v>521</v>
      </c>
      <c r="D261" s="50" t="s">
        <v>49</v>
      </c>
      <c r="E261" s="53">
        <v>5</v>
      </c>
      <c r="F261" s="53">
        <v>779.98</v>
      </c>
      <c r="G261" s="26">
        <f t="shared" si="8"/>
        <v>3899.9</v>
      </c>
      <c r="H261" s="1"/>
      <c r="I261" s="27">
        <f t="shared" si="9"/>
        <v>0</v>
      </c>
    </row>
    <row r="262" spans="1:9" x14ac:dyDescent="0.3">
      <c r="A262" s="43"/>
      <c r="B262" s="48" t="s">
        <v>522</v>
      </c>
      <c r="C262" s="50" t="s">
        <v>523</v>
      </c>
      <c r="D262" s="50" t="s">
        <v>36</v>
      </c>
      <c r="E262" s="53">
        <v>1077</v>
      </c>
      <c r="F262" s="53">
        <v>4.05</v>
      </c>
      <c r="G262" s="26">
        <f t="shared" si="8"/>
        <v>4361.8500000000004</v>
      </c>
      <c r="H262" s="1"/>
      <c r="I262" s="27">
        <f t="shared" si="9"/>
        <v>0</v>
      </c>
    </row>
    <row r="263" spans="1:9" x14ac:dyDescent="0.3">
      <c r="A263" s="43"/>
      <c r="B263" s="48" t="s">
        <v>524</v>
      </c>
      <c r="C263" s="50" t="s">
        <v>525</v>
      </c>
      <c r="D263" s="50" t="s">
        <v>49</v>
      </c>
      <c r="E263" s="53">
        <v>1</v>
      </c>
      <c r="F263" s="53">
        <v>1543.49</v>
      </c>
      <c r="G263" s="26">
        <f t="shared" si="8"/>
        <v>1543.49</v>
      </c>
      <c r="H263" s="1"/>
      <c r="I263" s="27">
        <f t="shared" si="9"/>
        <v>0</v>
      </c>
    </row>
    <row r="264" spans="1:9" x14ac:dyDescent="0.3">
      <c r="A264" s="42" t="s">
        <v>526</v>
      </c>
      <c r="B264" s="47" t="s">
        <v>527</v>
      </c>
      <c r="C264" s="47" t="s">
        <v>528</v>
      </c>
      <c r="D264" s="51"/>
      <c r="E264" s="52"/>
      <c r="F264" s="52"/>
      <c r="G264" s="56"/>
      <c r="H264" s="57"/>
      <c r="I264" s="58"/>
    </row>
    <row r="265" spans="1:9" x14ac:dyDescent="0.3">
      <c r="A265" s="43"/>
      <c r="B265" s="48" t="s">
        <v>529</v>
      </c>
      <c r="C265" s="50" t="s">
        <v>530</v>
      </c>
      <c r="D265" s="50" t="s">
        <v>49</v>
      </c>
      <c r="E265" s="53">
        <v>1</v>
      </c>
      <c r="F265" s="53">
        <v>2575.9899999999998</v>
      </c>
      <c r="G265" s="26">
        <f t="shared" si="8"/>
        <v>2575.9899999999998</v>
      </c>
      <c r="H265" s="1"/>
      <c r="I265" s="27">
        <f t="shared" si="9"/>
        <v>0</v>
      </c>
    </row>
    <row r="266" spans="1:9" x14ac:dyDescent="0.3">
      <c r="A266" s="42" t="s">
        <v>531</v>
      </c>
      <c r="B266" s="47" t="s">
        <v>532</v>
      </c>
      <c r="C266" s="47" t="s">
        <v>533</v>
      </c>
      <c r="D266" s="51"/>
      <c r="E266" s="52"/>
      <c r="F266" s="52"/>
      <c r="G266" s="56"/>
      <c r="H266" s="57"/>
      <c r="I266" s="58"/>
    </row>
    <row r="267" spans="1:9" x14ac:dyDescent="0.3">
      <c r="A267" s="43"/>
      <c r="B267" s="48" t="s">
        <v>534</v>
      </c>
      <c r="C267" s="50" t="s">
        <v>535</v>
      </c>
      <c r="D267" s="50" t="s">
        <v>49</v>
      </c>
      <c r="E267" s="53">
        <v>5</v>
      </c>
      <c r="F267" s="53">
        <v>768.92</v>
      </c>
      <c r="G267" s="26">
        <f t="shared" si="8"/>
        <v>3844.6</v>
      </c>
      <c r="H267" s="1"/>
      <c r="I267" s="27">
        <f t="shared" si="9"/>
        <v>0</v>
      </c>
    </row>
    <row r="268" spans="1:9" x14ac:dyDescent="0.3">
      <c r="A268" s="43"/>
      <c r="B268" s="48" t="s">
        <v>536</v>
      </c>
      <c r="C268" s="50" t="s">
        <v>537</v>
      </c>
      <c r="D268" s="50" t="s">
        <v>49</v>
      </c>
      <c r="E268" s="53">
        <v>5</v>
      </c>
      <c r="F268" s="53">
        <v>7221.9</v>
      </c>
      <c r="G268" s="26">
        <f t="shared" si="8"/>
        <v>36109.5</v>
      </c>
      <c r="H268" s="1"/>
      <c r="I268" s="27">
        <f t="shared" si="9"/>
        <v>0</v>
      </c>
    </row>
    <row r="269" spans="1:9" x14ac:dyDescent="0.3">
      <c r="A269" s="43"/>
      <c r="B269" s="48" t="s">
        <v>538</v>
      </c>
      <c r="C269" s="50" t="s">
        <v>539</v>
      </c>
      <c r="D269" s="50" t="s">
        <v>49</v>
      </c>
      <c r="E269" s="53">
        <v>4</v>
      </c>
      <c r="F269" s="53">
        <v>3541.78</v>
      </c>
      <c r="G269" s="26">
        <f t="shared" si="8"/>
        <v>14167.12</v>
      </c>
      <c r="H269" s="1"/>
      <c r="I269" s="27">
        <f t="shared" si="9"/>
        <v>0</v>
      </c>
    </row>
    <row r="270" spans="1:9" x14ac:dyDescent="0.3">
      <c r="A270" s="43"/>
      <c r="B270" s="48" t="s">
        <v>540</v>
      </c>
      <c r="C270" s="50" t="s">
        <v>541</v>
      </c>
      <c r="D270" s="50" t="s">
        <v>36</v>
      </c>
      <c r="E270" s="53">
        <v>631</v>
      </c>
      <c r="F270" s="53">
        <v>2.38</v>
      </c>
      <c r="G270" s="26">
        <f t="shared" si="8"/>
        <v>1501.78</v>
      </c>
      <c r="H270" s="1"/>
      <c r="I270" s="27">
        <f t="shared" si="9"/>
        <v>0</v>
      </c>
    </row>
    <row r="271" spans="1:9" x14ac:dyDescent="0.3">
      <c r="A271" s="43"/>
      <c r="B271" s="48" t="s">
        <v>522</v>
      </c>
      <c r="C271" s="50" t="s">
        <v>523</v>
      </c>
      <c r="D271" s="50" t="s">
        <v>36</v>
      </c>
      <c r="E271" s="53">
        <v>358</v>
      </c>
      <c r="F271" s="53">
        <v>4.05</v>
      </c>
      <c r="G271" s="26">
        <f t="shared" si="8"/>
        <v>1449.9</v>
      </c>
      <c r="H271" s="1"/>
      <c r="I271" s="27">
        <f t="shared" si="9"/>
        <v>0</v>
      </c>
    </row>
    <row r="272" spans="1:9" x14ac:dyDescent="0.3">
      <c r="A272" s="43"/>
      <c r="B272" s="48" t="s">
        <v>542</v>
      </c>
      <c r="C272" s="50" t="s">
        <v>543</v>
      </c>
      <c r="D272" s="50" t="s">
        <v>49</v>
      </c>
      <c r="E272" s="53">
        <v>1</v>
      </c>
      <c r="F272" s="53">
        <v>826.86</v>
      </c>
      <c r="G272" s="26">
        <f t="shared" ref="G272:G335" si="10">ROUND(E272*F272,2)</f>
        <v>826.86</v>
      </c>
      <c r="H272" s="1"/>
      <c r="I272" s="27">
        <f t="shared" ref="I272:I335" si="11">ROUND(E272*H272,2)</f>
        <v>0</v>
      </c>
    </row>
    <row r="273" spans="1:9" x14ac:dyDescent="0.3">
      <c r="A273" s="43"/>
      <c r="B273" s="48" t="s">
        <v>544</v>
      </c>
      <c r="C273" s="50" t="s">
        <v>545</v>
      </c>
      <c r="D273" s="50" t="s">
        <v>49</v>
      </c>
      <c r="E273" s="53">
        <v>1</v>
      </c>
      <c r="F273" s="53">
        <v>265.47000000000003</v>
      </c>
      <c r="G273" s="26">
        <f t="shared" si="10"/>
        <v>265.47000000000003</v>
      </c>
      <c r="H273" s="1"/>
      <c r="I273" s="27">
        <f t="shared" si="11"/>
        <v>0</v>
      </c>
    </row>
    <row r="274" spans="1:9" x14ac:dyDescent="0.3">
      <c r="A274" s="42" t="s">
        <v>546</v>
      </c>
      <c r="B274" s="47" t="s">
        <v>547</v>
      </c>
      <c r="C274" s="47" t="s">
        <v>548</v>
      </c>
      <c r="D274" s="51"/>
      <c r="E274" s="52"/>
      <c r="F274" s="52"/>
      <c r="G274" s="56"/>
      <c r="H274" s="57"/>
      <c r="I274" s="58"/>
    </row>
    <row r="275" spans="1:9" x14ac:dyDescent="0.3">
      <c r="A275" s="43"/>
      <c r="B275" s="48" t="s">
        <v>549</v>
      </c>
      <c r="C275" s="50" t="s">
        <v>550</v>
      </c>
      <c r="D275" s="50" t="s">
        <v>49</v>
      </c>
      <c r="E275" s="53">
        <v>1</v>
      </c>
      <c r="F275" s="53">
        <v>2480.61</v>
      </c>
      <c r="G275" s="26">
        <f t="shared" si="10"/>
        <v>2480.61</v>
      </c>
      <c r="H275" s="1"/>
      <c r="I275" s="27">
        <f t="shared" si="11"/>
        <v>0</v>
      </c>
    </row>
    <row r="276" spans="1:9" x14ac:dyDescent="0.3">
      <c r="A276" s="43"/>
      <c r="B276" s="48" t="s">
        <v>551</v>
      </c>
      <c r="C276" s="50" t="s">
        <v>552</v>
      </c>
      <c r="D276" s="50" t="s">
        <v>36</v>
      </c>
      <c r="E276" s="53">
        <v>150</v>
      </c>
      <c r="F276" s="53">
        <v>36.15</v>
      </c>
      <c r="G276" s="26">
        <f t="shared" si="10"/>
        <v>5422.5</v>
      </c>
      <c r="H276" s="1"/>
      <c r="I276" s="27">
        <f t="shared" si="11"/>
        <v>0</v>
      </c>
    </row>
    <row r="277" spans="1:9" x14ac:dyDescent="0.3">
      <c r="A277" s="43"/>
      <c r="B277" s="48" t="s">
        <v>553</v>
      </c>
      <c r="C277" s="50" t="s">
        <v>554</v>
      </c>
      <c r="D277" s="50" t="s">
        <v>49</v>
      </c>
      <c r="E277" s="53">
        <v>1</v>
      </c>
      <c r="F277" s="53">
        <v>2701.11</v>
      </c>
      <c r="G277" s="26">
        <f t="shared" si="10"/>
        <v>2701.11</v>
      </c>
      <c r="H277" s="1"/>
      <c r="I277" s="27">
        <f t="shared" si="11"/>
        <v>0</v>
      </c>
    </row>
    <row r="278" spans="1:9" x14ac:dyDescent="0.3">
      <c r="A278" s="43"/>
      <c r="B278" s="48" t="s">
        <v>555</v>
      </c>
      <c r="C278" s="50" t="s">
        <v>556</v>
      </c>
      <c r="D278" s="50" t="s">
        <v>49</v>
      </c>
      <c r="E278" s="53">
        <v>1</v>
      </c>
      <c r="F278" s="53">
        <v>2177.4299999999998</v>
      </c>
      <c r="G278" s="26">
        <f t="shared" si="10"/>
        <v>2177.4299999999998</v>
      </c>
      <c r="H278" s="1"/>
      <c r="I278" s="27">
        <f t="shared" si="11"/>
        <v>0</v>
      </c>
    </row>
    <row r="279" spans="1:9" x14ac:dyDescent="0.3">
      <c r="A279" s="43"/>
      <c r="B279" s="48" t="s">
        <v>557</v>
      </c>
      <c r="C279" s="50" t="s">
        <v>558</v>
      </c>
      <c r="D279" s="50" t="s">
        <v>49</v>
      </c>
      <c r="E279" s="53">
        <v>1</v>
      </c>
      <c r="F279" s="53">
        <v>275.61</v>
      </c>
      <c r="G279" s="26">
        <f t="shared" si="10"/>
        <v>275.61</v>
      </c>
      <c r="H279" s="1"/>
      <c r="I279" s="27">
        <f t="shared" si="11"/>
        <v>0</v>
      </c>
    </row>
    <row r="280" spans="1:9" x14ac:dyDescent="0.3">
      <c r="A280" s="42" t="s">
        <v>559</v>
      </c>
      <c r="B280" s="47" t="s">
        <v>560</v>
      </c>
      <c r="C280" s="47" t="s">
        <v>561</v>
      </c>
      <c r="D280" s="51"/>
      <c r="E280" s="52"/>
      <c r="F280" s="52"/>
      <c r="G280" s="56"/>
      <c r="H280" s="57"/>
      <c r="I280" s="58"/>
    </row>
    <row r="281" spans="1:9" x14ac:dyDescent="0.3">
      <c r="A281" s="43"/>
      <c r="B281" s="48" t="s">
        <v>562</v>
      </c>
      <c r="C281" s="50" t="s">
        <v>563</v>
      </c>
      <c r="D281" s="50" t="s">
        <v>49</v>
      </c>
      <c r="E281" s="53">
        <v>1</v>
      </c>
      <c r="F281" s="53">
        <v>3803.61</v>
      </c>
      <c r="G281" s="26">
        <f t="shared" si="10"/>
        <v>3803.61</v>
      </c>
      <c r="H281" s="1"/>
      <c r="I281" s="27">
        <f t="shared" si="11"/>
        <v>0</v>
      </c>
    </row>
    <row r="282" spans="1:9" x14ac:dyDescent="0.3">
      <c r="A282" s="43"/>
      <c r="B282" s="48" t="s">
        <v>522</v>
      </c>
      <c r="C282" s="50" t="s">
        <v>523</v>
      </c>
      <c r="D282" s="50" t="s">
        <v>36</v>
      </c>
      <c r="E282" s="53">
        <v>50</v>
      </c>
      <c r="F282" s="53">
        <v>4.05</v>
      </c>
      <c r="G282" s="26">
        <f t="shared" si="10"/>
        <v>202.5</v>
      </c>
      <c r="H282" s="1"/>
      <c r="I282" s="27">
        <f t="shared" si="11"/>
        <v>0</v>
      </c>
    </row>
    <row r="283" spans="1:9" x14ac:dyDescent="0.3">
      <c r="A283" s="43"/>
      <c r="B283" s="48" t="s">
        <v>564</v>
      </c>
      <c r="C283" s="50" t="s">
        <v>565</v>
      </c>
      <c r="D283" s="50" t="s">
        <v>49</v>
      </c>
      <c r="E283" s="53">
        <v>1</v>
      </c>
      <c r="F283" s="53">
        <v>1267.8599999999999</v>
      </c>
      <c r="G283" s="26">
        <f t="shared" si="10"/>
        <v>1267.8599999999999</v>
      </c>
      <c r="H283" s="1"/>
      <c r="I283" s="27">
        <f t="shared" si="11"/>
        <v>0</v>
      </c>
    </row>
    <row r="284" spans="1:9" x14ac:dyDescent="0.3">
      <c r="A284" s="43"/>
      <c r="B284" s="48" t="s">
        <v>566</v>
      </c>
      <c r="C284" s="50" t="s">
        <v>567</v>
      </c>
      <c r="D284" s="50" t="s">
        <v>49</v>
      </c>
      <c r="E284" s="53">
        <v>1</v>
      </c>
      <c r="F284" s="53">
        <v>303.18</v>
      </c>
      <c r="G284" s="26">
        <f t="shared" si="10"/>
        <v>303.18</v>
      </c>
      <c r="H284" s="1"/>
      <c r="I284" s="27">
        <f t="shared" si="11"/>
        <v>0</v>
      </c>
    </row>
    <row r="285" spans="1:9" x14ac:dyDescent="0.3">
      <c r="A285" s="42" t="s">
        <v>568</v>
      </c>
      <c r="B285" s="47" t="s">
        <v>569</v>
      </c>
      <c r="C285" s="47" t="s">
        <v>570</v>
      </c>
      <c r="D285" s="51"/>
      <c r="E285" s="52"/>
      <c r="F285" s="52"/>
      <c r="G285" s="56"/>
      <c r="H285" s="57"/>
      <c r="I285" s="58"/>
    </row>
    <row r="286" spans="1:9" x14ac:dyDescent="0.3">
      <c r="A286" s="43"/>
      <c r="B286" s="48" t="s">
        <v>571</v>
      </c>
      <c r="C286" s="50" t="s">
        <v>572</v>
      </c>
      <c r="D286" s="50" t="s">
        <v>49</v>
      </c>
      <c r="E286" s="53">
        <v>1</v>
      </c>
      <c r="F286" s="53">
        <v>3431.53</v>
      </c>
      <c r="G286" s="26">
        <f t="shared" si="10"/>
        <v>3431.53</v>
      </c>
      <c r="H286" s="1"/>
      <c r="I286" s="27">
        <f t="shared" si="11"/>
        <v>0</v>
      </c>
    </row>
    <row r="287" spans="1:9" x14ac:dyDescent="0.3">
      <c r="A287" s="43"/>
      <c r="B287" s="48" t="s">
        <v>573</v>
      </c>
      <c r="C287" s="50" t="s">
        <v>574</v>
      </c>
      <c r="D287" s="50" t="s">
        <v>36</v>
      </c>
      <c r="E287" s="53">
        <v>150</v>
      </c>
      <c r="F287" s="53">
        <v>4.1100000000000003</v>
      </c>
      <c r="G287" s="26">
        <f t="shared" si="10"/>
        <v>616.5</v>
      </c>
      <c r="H287" s="1"/>
      <c r="I287" s="27">
        <f t="shared" si="11"/>
        <v>0</v>
      </c>
    </row>
    <row r="288" spans="1:9" x14ac:dyDescent="0.3">
      <c r="A288" s="42" t="s">
        <v>575</v>
      </c>
      <c r="B288" s="47" t="s">
        <v>576</v>
      </c>
      <c r="C288" s="47" t="s">
        <v>577</v>
      </c>
      <c r="D288" s="51"/>
      <c r="E288" s="52"/>
      <c r="F288" s="52"/>
      <c r="G288" s="56"/>
      <c r="H288" s="57"/>
      <c r="I288" s="58"/>
    </row>
    <row r="289" spans="1:9" x14ac:dyDescent="0.3">
      <c r="A289" s="43"/>
      <c r="B289" s="48" t="s">
        <v>578</v>
      </c>
      <c r="C289" s="50" t="s">
        <v>579</v>
      </c>
      <c r="D289" s="50" t="s">
        <v>49</v>
      </c>
      <c r="E289" s="53">
        <v>1</v>
      </c>
      <c r="F289" s="53">
        <v>3031.86</v>
      </c>
      <c r="G289" s="26">
        <f t="shared" si="10"/>
        <v>3031.86</v>
      </c>
      <c r="H289" s="1"/>
      <c r="I289" s="27">
        <f t="shared" si="11"/>
        <v>0</v>
      </c>
    </row>
    <row r="290" spans="1:9" x14ac:dyDescent="0.3">
      <c r="A290" s="43"/>
      <c r="B290" s="48" t="s">
        <v>580</v>
      </c>
      <c r="C290" s="50" t="s">
        <v>581</v>
      </c>
      <c r="D290" s="50" t="s">
        <v>49</v>
      </c>
      <c r="E290" s="53">
        <v>1</v>
      </c>
      <c r="F290" s="53">
        <v>2984.91</v>
      </c>
      <c r="G290" s="26">
        <f t="shared" si="10"/>
        <v>2984.91</v>
      </c>
      <c r="H290" s="1"/>
      <c r="I290" s="27">
        <f t="shared" si="11"/>
        <v>0</v>
      </c>
    </row>
    <row r="291" spans="1:9" x14ac:dyDescent="0.3">
      <c r="A291" s="42" t="s">
        <v>582</v>
      </c>
      <c r="B291" s="47" t="s">
        <v>583</v>
      </c>
      <c r="C291" s="47" t="s">
        <v>584</v>
      </c>
      <c r="D291" s="51"/>
      <c r="E291" s="52"/>
      <c r="F291" s="52"/>
      <c r="G291" s="56"/>
      <c r="H291" s="57"/>
      <c r="I291" s="58"/>
    </row>
    <row r="292" spans="1:9" x14ac:dyDescent="0.3">
      <c r="A292" s="43"/>
      <c r="B292" s="48" t="s">
        <v>585</v>
      </c>
      <c r="C292" s="50" t="s">
        <v>586</v>
      </c>
      <c r="D292" s="50" t="s">
        <v>49</v>
      </c>
      <c r="E292" s="53">
        <v>2</v>
      </c>
      <c r="F292" s="53">
        <v>1422.25</v>
      </c>
      <c r="G292" s="26">
        <f t="shared" si="10"/>
        <v>2844.5</v>
      </c>
      <c r="H292" s="1"/>
      <c r="I292" s="27">
        <f t="shared" si="11"/>
        <v>0</v>
      </c>
    </row>
    <row r="293" spans="1:9" x14ac:dyDescent="0.3">
      <c r="A293" s="43"/>
      <c r="B293" s="48" t="s">
        <v>587</v>
      </c>
      <c r="C293" s="50" t="s">
        <v>588</v>
      </c>
      <c r="D293" s="50" t="s">
        <v>36</v>
      </c>
      <c r="E293" s="53">
        <v>40</v>
      </c>
      <c r="F293" s="53">
        <v>54.53</v>
      </c>
      <c r="G293" s="26">
        <f t="shared" si="10"/>
        <v>2181.1999999999998</v>
      </c>
      <c r="H293" s="1"/>
      <c r="I293" s="27">
        <f t="shared" si="11"/>
        <v>0</v>
      </c>
    </row>
    <row r="294" spans="1:9" x14ac:dyDescent="0.3">
      <c r="A294" s="42" t="s">
        <v>589</v>
      </c>
      <c r="B294" s="47" t="s">
        <v>590</v>
      </c>
      <c r="C294" s="47" t="s">
        <v>219</v>
      </c>
      <c r="D294" s="51"/>
      <c r="E294" s="52"/>
      <c r="F294" s="52"/>
      <c r="G294" s="56"/>
      <c r="H294" s="57"/>
      <c r="I294" s="58"/>
    </row>
    <row r="295" spans="1:9" x14ac:dyDescent="0.3">
      <c r="A295" s="43"/>
      <c r="B295" s="48" t="s">
        <v>591</v>
      </c>
      <c r="C295" s="50" t="s">
        <v>592</v>
      </c>
      <c r="D295" s="50" t="s">
        <v>49</v>
      </c>
      <c r="E295" s="53">
        <v>1</v>
      </c>
      <c r="F295" s="53">
        <v>854.43</v>
      </c>
      <c r="G295" s="26">
        <f t="shared" si="10"/>
        <v>854.43</v>
      </c>
      <c r="H295" s="1"/>
      <c r="I295" s="27">
        <f t="shared" si="11"/>
        <v>0</v>
      </c>
    </row>
    <row r="296" spans="1:9" x14ac:dyDescent="0.3">
      <c r="A296" s="43"/>
      <c r="B296" s="48" t="s">
        <v>593</v>
      </c>
      <c r="C296" s="50" t="s">
        <v>594</v>
      </c>
      <c r="D296" s="50" t="s">
        <v>49</v>
      </c>
      <c r="E296" s="53">
        <v>1</v>
      </c>
      <c r="F296" s="53">
        <v>1312.5</v>
      </c>
      <c r="G296" s="26">
        <f t="shared" si="10"/>
        <v>1312.5</v>
      </c>
      <c r="H296" s="1"/>
      <c r="I296" s="27">
        <f t="shared" si="11"/>
        <v>0</v>
      </c>
    </row>
    <row r="297" spans="1:9" x14ac:dyDescent="0.3">
      <c r="A297" s="43"/>
      <c r="B297" s="48" t="s">
        <v>595</v>
      </c>
      <c r="C297" s="50" t="s">
        <v>596</v>
      </c>
      <c r="D297" s="50" t="s">
        <v>49</v>
      </c>
      <c r="E297" s="53">
        <v>2</v>
      </c>
      <c r="F297" s="53">
        <v>569.84</v>
      </c>
      <c r="G297" s="26">
        <f t="shared" si="10"/>
        <v>1139.68</v>
      </c>
      <c r="H297" s="1"/>
      <c r="I297" s="27">
        <f t="shared" si="11"/>
        <v>0</v>
      </c>
    </row>
    <row r="298" spans="1:9" x14ac:dyDescent="0.3">
      <c r="A298" s="43"/>
      <c r="B298" s="48" t="s">
        <v>597</v>
      </c>
      <c r="C298" s="50" t="s">
        <v>598</v>
      </c>
      <c r="D298" s="50" t="s">
        <v>49</v>
      </c>
      <c r="E298" s="53">
        <v>3</v>
      </c>
      <c r="F298" s="53">
        <v>732.27</v>
      </c>
      <c r="G298" s="26">
        <f t="shared" si="10"/>
        <v>2196.81</v>
      </c>
      <c r="H298" s="1"/>
      <c r="I298" s="27">
        <f t="shared" si="11"/>
        <v>0</v>
      </c>
    </row>
    <row r="299" spans="1:9" x14ac:dyDescent="0.3">
      <c r="A299" s="41" t="s">
        <v>599</v>
      </c>
      <c r="B299" s="46" t="s">
        <v>600</v>
      </c>
      <c r="C299" s="46" t="s">
        <v>601</v>
      </c>
      <c r="D299" s="51"/>
      <c r="E299" s="52"/>
      <c r="F299" s="52"/>
      <c r="G299" s="56"/>
      <c r="H299" s="57"/>
      <c r="I299" s="58"/>
    </row>
    <row r="300" spans="1:9" x14ac:dyDescent="0.3">
      <c r="A300" s="42" t="s">
        <v>602</v>
      </c>
      <c r="B300" s="47" t="s">
        <v>603</v>
      </c>
      <c r="C300" s="47" t="s">
        <v>604</v>
      </c>
      <c r="D300" s="51"/>
      <c r="E300" s="52"/>
      <c r="F300" s="52"/>
      <c r="G300" s="56"/>
      <c r="H300" s="57"/>
      <c r="I300" s="58"/>
    </row>
    <row r="301" spans="1:9" x14ac:dyDescent="0.3">
      <c r="A301" s="43"/>
      <c r="B301" s="48" t="s">
        <v>605</v>
      </c>
      <c r="C301" s="50" t="s">
        <v>606</v>
      </c>
      <c r="D301" s="50" t="s">
        <v>49</v>
      </c>
      <c r="E301" s="53">
        <v>4</v>
      </c>
      <c r="F301" s="53">
        <v>509.15</v>
      </c>
      <c r="G301" s="26">
        <f t="shared" si="10"/>
        <v>2036.6</v>
      </c>
      <c r="H301" s="1"/>
      <c r="I301" s="27">
        <f t="shared" si="11"/>
        <v>0</v>
      </c>
    </row>
    <row r="302" spans="1:9" x14ac:dyDescent="0.3">
      <c r="A302" s="43"/>
      <c r="B302" s="48" t="s">
        <v>607</v>
      </c>
      <c r="C302" s="50" t="s">
        <v>608</v>
      </c>
      <c r="D302" s="50" t="s">
        <v>49</v>
      </c>
      <c r="E302" s="53">
        <v>4</v>
      </c>
      <c r="F302" s="53">
        <v>509.15</v>
      </c>
      <c r="G302" s="26">
        <f t="shared" si="10"/>
        <v>2036.6</v>
      </c>
      <c r="H302" s="1"/>
      <c r="I302" s="27">
        <f t="shared" si="11"/>
        <v>0</v>
      </c>
    </row>
    <row r="303" spans="1:9" x14ac:dyDescent="0.3">
      <c r="A303" s="43"/>
      <c r="B303" s="48" t="s">
        <v>609</v>
      </c>
      <c r="C303" s="50" t="s">
        <v>610</v>
      </c>
      <c r="D303" s="50" t="s">
        <v>611</v>
      </c>
      <c r="E303" s="53">
        <v>0.2</v>
      </c>
      <c r="F303" s="53">
        <v>3444.74</v>
      </c>
      <c r="G303" s="26">
        <f t="shared" si="10"/>
        <v>688.95</v>
      </c>
      <c r="H303" s="1"/>
      <c r="I303" s="27">
        <f t="shared" si="11"/>
        <v>0</v>
      </c>
    </row>
    <row r="304" spans="1:9" x14ac:dyDescent="0.3">
      <c r="A304" s="43"/>
      <c r="B304" s="48" t="s">
        <v>612</v>
      </c>
      <c r="C304" s="50" t="s">
        <v>613</v>
      </c>
      <c r="D304" s="50" t="s">
        <v>49</v>
      </c>
      <c r="E304" s="53">
        <v>4</v>
      </c>
      <c r="F304" s="53">
        <v>480.74</v>
      </c>
      <c r="G304" s="26">
        <f t="shared" si="10"/>
        <v>1922.96</v>
      </c>
      <c r="H304" s="1"/>
      <c r="I304" s="27">
        <f t="shared" si="11"/>
        <v>0</v>
      </c>
    </row>
    <row r="305" spans="1:9" x14ac:dyDescent="0.3">
      <c r="A305" s="43"/>
      <c r="B305" s="48" t="s">
        <v>614</v>
      </c>
      <c r="C305" s="50" t="s">
        <v>615</v>
      </c>
      <c r="D305" s="50" t="s">
        <v>49</v>
      </c>
      <c r="E305" s="53">
        <v>8</v>
      </c>
      <c r="F305" s="53">
        <v>480.74</v>
      </c>
      <c r="G305" s="26">
        <f t="shared" si="10"/>
        <v>3845.92</v>
      </c>
      <c r="H305" s="1"/>
      <c r="I305" s="27">
        <f t="shared" si="11"/>
        <v>0</v>
      </c>
    </row>
    <row r="306" spans="1:9" x14ac:dyDescent="0.3">
      <c r="A306" s="43"/>
      <c r="B306" s="48" t="s">
        <v>616</v>
      </c>
      <c r="C306" s="50" t="s">
        <v>617</v>
      </c>
      <c r="D306" s="50" t="s">
        <v>49</v>
      </c>
      <c r="E306" s="53">
        <v>1</v>
      </c>
      <c r="F306" s="53">
        <v>961.47</v>
      </c>
      <c r="G306" s="26">
        <f t="shared" si="10"/>
        <v>961.47</v>
      </c>
      <c r="H306" s="1"/>
      <c r="I306" s="27">
        <f t="shared" si="11"/>
        <v>0</v>
      </c>
    </row>
    <row r="307" spans="1:9" x14ac:dyDescent="0.3">
      <c r="A307" s="43"/>
      <c r="B307" s="48" t="s">
        <v>618</v>
      </c>
      <c r="C307" s="50" t="s">
        <v>619</v>
      </c>
      <c r="D307" s="50" t="s">
        <v>49</v>
      </c>
      <c r="E307" s="53">
        <v>1</v>
      </c>
      <c r="F307" s="53">
        <v>255.4</v>
      </c>
      <c r="G307" s="26">
        <f t="shared" si="10"/>
        <v>255.4</v>
      </c>
      <c r="H307" s="1"/>
      <c r="I307" s="27">
        <f t="shared" si="11"/>
        <v>0</v>
      </c>
    </row>
    <row r="308" spans="1:9" x14ac:dyDescent="0.3">
      <c r="A308" s="43"/>
      <c r="B308" s="48" t="s">
        <v>620</v>
      </c>
      <c r="C308" s="50" t="s">
        <v>621</v>
      </c>
      <c r="D308" s="50" t="s">
        <v>49</v>
      </c>
      <c r="E308" s="53">
        <v>2</v>
      </c>
      <c r="F308" s="53">
        <v>810.57</v>
      </c>
      <c r="G308" s="26">
        <f t="shared" si="10"/>
        <v>1621.14</v>
      </c>
      <c r="H308" s="1"/>
      <c r="I308" s="27">
        <f t="shared" si="11"/>
        <v>0</v>
      </c>
    </row>
    <row r="309" spans="1:9" x14ac:dyDescent="0.3">
      <c r="A309" s="43"/>
      <c r="B309" s="48" t="s">
        <v>622</v>
      </c>
      <c r="C309" s="50" t="s">
        <v>623</v>
      </c>
      <c r="D309" s="50" t="s">
        <v>49</v>
      </c>
      <c r="E309" s="53">
        <v>4</v>
      </c>
      <c r="F309" s="53">
        <v>177.37</v>
      </c>
      <c r="G309" s="26">
        <f t="shared" si="10"/>
        <v>709.48</v>
      </c>
      <c r="H309" s="1"/>
      <c r="I309" s="27">
        <f t="shared" si="11"/>
        <v>0</v>
      </c>
    </row>
    <row r="310" spans="1:9" x14ac:dyDescent="0.3">
      <c r="A310" s="42" t="s">
        <v>624</v>
      </c>
      <c r="B310" s="47" t="s">
        <v>625</v>
      </c>
      <c r="C310" s="47" t="s">
        <v>626</v>
      </c>
      <c r="D310" s="51"/>
      <c r="E310" s="52"/>
      <c r="F310" s="52"/>
      <c r="G310" s="56"/>
      <c r="H310" s="57"/>
      <c r="I310" s="58"/>
    </row>
    <row r="311" spans="1:9" x14ac:dyDescent="0.3">
      <c r="A311" s="43"/>
      <c r="B311" s="48" t="s">
        <v>627</v>
      </c>
      <c r="C311" s="50" t="s">
        <v>628</v>
      </c>
      <c r="D311" s="50" t="s">
        <v>49</v>
      </c>
      <c r="E311" s="53">
        <v>4</v>
      </c>
      <c r="F311" s="53">
        <v>852.21</v>
      </c>
      <c r="G311" s="26">
        <f t="shared" si="10"/>
        <v>3408.84</v>
      </c>
      <c r="H311" s="1"/>
      <c r="I311" s="27">
        <f t="shared" si="11"/>
        <v>0</v>
      </c>
    </row>
    <row r="312" spans="1:9" x14ac:dyDescent="0.3">
      <c r="A312" s="43"/>
      <c r="B312" s="48" t="s">
        <v>629</v>
      </c>
      <c r="C312" s="50" t="s">
        <v>630</v>
      </c>
      <c r="D312" s="50" t="s">
        <v>49</v>
      </c>
      <c r="E312" s="53">
        <v>4</v>
      </c>
      <c r="F312" s="53">
        <v>723.37</v>
      </c>
      <c r="G312" s="26">
        <f t="shared" si="10"/>
        <v>2893.48</v>
      </c>
      <c r="H312" s="1"/>
      <c r="I312" s="27">
        <f t="shared" si="11"/>
        <v>0</v>
      </c>
    </row>
    <row r="313" spans="1:9" x14ac:dyDescent="0.3">
      <c r="A313" s="43"/>
      <c r="B313" s="48" t="s">
        <v>631</v>
      </c>
      <c r="C313" s="50" t="s">
        <v>632</v>
      </c>
      <c r="D313" s="50" t="s">
        <v>611</v>
      </c>
      <c r="E313" s="53">
        <v>0.2</v>
      </c>
      <c r="F313" s="53">
        <v>18266.8</v>
      </c>
      <c r="G313" s="26">
        <f t="shared" si="10"/>
        <v>3653.36</v>
      </c>
      <c r="H313" s="1"/>
      <c r="I313" s="27">
        <f t="shared" si="11"/>
        <v>0</v>
      </c>
    </row>
    <row r="314" spans="1:9" x14ac:dyDescent="0.3">
      <c r="A314" s="43"/>
      <c r="B314" s="48" t="s">
        <v>633</v>
      </c>
      <c r="C314" s="50" t="s">
        <v>634</v>
      </c>
      <c r="D314" s="50" t="s">
        <v>49</v>
      </c>
      <c r="E314" s="53">
        <v>4</v>
      </c>
      <c r="F314" s="53">
        <v>480.74</v>
      </c>
      <c r="G314" s="26">
        <f t="shared" si="10"/>
        <v>1922.96</v>
      </c>
      <c r="H314" s="1"/>
      <c r="I314" s="27">
        <f t="shared" si="11"/>
        <v>0</v>
      </c>
    </row>
    <row r="315" spans="1:9" x14ac:dyDescent="0.3">
      <c r="A315" s="43"/>
      <c r="B315" s="48" t="s">
        <v>635</v>
      </c>
      <c r="C315" s="50" t="s">
        <v>636</v>
      </c>
      <c r="D315" s="50" t="s">
        <v>49</v>
      </c>
      <c r="E315" s="53">
        <v>8</v>
      </c>
      <c r="F315" s="53">
        <v>480.74</v>
      </c>
      <c r="G315" s="26">
        <f t="shared" si="10"/>
        <v>3845.92</v>
      </c>
      <c r="H315" s="1"/>
      <c r="I315" s="27">
        <f t="shared" si="11"/>
        <v>0</v>
      </c>
    </row>
    <row r="316" spans="1:9" x14ac:dyDescent="0.3">
      <c r="A316" s="43"/>
      <c r="B316" s="48" t="s">
        <v>637</v>
      </c>
      <c r="C316" s="50" t="s">
        <v>638</v>
      </c>
      <c r="D316" s="50" t="s">
        <v>49</v>
      </c>
      <c r="E316" s="53">
        <v>1</v>
      </c>
      <c r="F316" s="53">
        <v>961.47</v>
      </c>
      <c r="G316" s="26">
        <f t="shared" si="10"/>
        <v>961.47</v>
      </c>
      <c r="H316" s="1"/>
      <c r="I316" s="27">
        <f t="shared" si="11"/>
        <v>0</v>
      </c>
    </row>
    <row r="317" spans="1:9" x14ac:dyDescent="0.3">
      <c r="A317" s="43"/>
      <c r="B317" s="48" t="s">
        <v>639</v>
      </c>
      <c r="C317" s="50" t="s">
        <v>640</v>
      </c>
      <c r="D317" s="50" t="s">
        <v>49</v>
      </c>
      <c r="E317" s="53">
        <v>1</v>
      </c>
      <c r="F317" s="53">
        <v>255.4</v>
      </c>
      <c r="G317" s="26">
        <f t="shared" si="10"/>
        <v>255.4</v>
      </c>
      <c r="H317" s="1"/>
      <c r="I317" s="27">
        <f t="shared" si="11"/>
        <v>0</v>
      </c>
    </row>
    <row r="318" spans="1:9" x14ac:dyDescent="0.3">
      <c r="A318" s="43"/>
      <c r="B318" s="48" t="s">
        <v>641</v>
      </c>
      <c r="C318" s="50" t="s">
        <v>642</v>
      </c>
      <c r="D318" s="50" t="s">
        <v>49</v>
      </c>
      <c r="E318" s="53">
        <v>2</v>
      </c>
      <c r="F318" s="53">
        <v>640.98</v>
      </c>
      <c r="G318" s="26">
        <f t="shared" si="10"/>
        <v>1281.96</v>
      </c>
      <c r="H318" s="1"/>
      <c r="I318" s="27">
        <f t="shared" si="11"/>
        <v>0</v>
      </c>
    </row>
    <row r="319" spans="1:9" x14ac:dyDescent="0.3">
      <c r="A319" s="43"/>
      <c r="B319" s="48" t="s">
        <v>643</v>
      </c>
      <c r="C319" s="50" t="s">
        <v>644</v>
      </c>
      <c r="D319" s="50" t="s">
        <v>611</v>
      </c>
      <c r="E319" s="53">
        <v>1.5</v>
      </c>
      <c r="F319" s="53">
        <v>3845.9</v>
      </c>
      <c r="G319" s="26">
        <f t="shared" si="10"/>
        <v>5768.85</v>
      </c>
      <c r="H319" s="1"/>
      <c r="I319" s="27">
        <f t="shared" si="11"/>
        <v>0</v>
      </c>
    </row>
    <row r="320" spans="1:9" x14ac:dyDescent="0.3">
      <c r="A320" s="43"/>
      <c r="B320" s="48" t="s">
        <v>645</v>
      </c>
      <c r="C320" s="50" t="s">
        <v>646</v>
      </c>
      <c r="D320" s="50" t="s">
        <v>49</v>
      </c>
      <c r="E320" s="53">
        <v>1</v>
      </c>
      <c r="F320" s="53">
        <v>974.82</v>
      </c>
      <c r="G320" s="26">
        <f t="shared" si="10"/>
        <v>974.82</v>
      </c>
      <c r="H320" s="1"/>
      <c r="I320" s="27">
        <f t="shared" si="11"/>
        <v>0</v>
      </c>
    </row>
    <row r="321" spans="1:9" x14ac:dyDescent="0.3">
      <c r="A321" s="41" t="s">
        <v>647</v>
      </c>
      <c r="B321" s="46" t="s">
        <v>648</v>
      </c>
      <c r="C321" s="46" t="s">
        <v>649</v>
      </c>
      <c r="D321" s="51"/>
      <c r="E321" s="52"/>
      <c r="F321" s="52"/>
      <c r="G321" s="56"/>
      <c r="H321" s="57"/>
      <c r="I321" s="58"/>
    </row>
    <row r="322" spans="1:9" x14ac:dyDescent="0.3">
      <c r="A322" s="42" t="s">
        <v>650</v>
      </c>
      <c r="B322" s="47" t="s">
        <v>651</v>
      </c>
      <c r="C322" s="47" t="s">
        <v>652</v>
      </c>
      <c r="D322" s="51"/>
      <c r="E322" s="52"/>
      <c r="F322" s="52"/>
      <c r="G322" s="56"/>
      <c r="H322" s="57"/>
      <c r="I322" s="58"/>
    </row>
    <row r="323" spans="1:9" x14ac:dyDescent="0.3">
      <c r="A323" s="43"/>
      <c r="B323" s="48" t="s">
        <v>653</v>
      </c>
      <c r="C323" s="50" t="s">
        <v>654</v>
      </c>
      <c r="D323" s="50" t="s">
        <v>49</v>
      </c>
      <c r="E323" s="53">
        <v>72</v>
      </c>
      <c r="F323" s="53">
        <v>88.39</v>
      </c>
      <c r="G323" s="26">
        <f t="shared" si="10"/>
        <v>6364.08</v>
      </c>
      <c r="H323" s="1"/>
      <c r="I323" s="27">
        <f t="shared" si="11"/>
        <v>0</v>
      </c>
    </row>
    <row r="324" spans="1:9" x14ac:dyDescent="0.3">
      <c r="A324" s="43"/>
      <c r="B324" s="48" t="s">
        <v>655</v>
      </c>
      <c r="C324" s="50" t="s">
        <v>656</v>
      </c>
      <c r="D324" s="50" t="s">
        <v>49</v>
      </c>
      <c r="E324" s="53">
        <v>72</v>
      </c>
      <c r="F324" s="53">
        <v>54.29</v>
      </c>
      <c r="G324" s="26">
        <f t="shared" si="10"/>
        <v>3908.88</v>
      </c>
      <c r="H324" s="1"/>
      <c r="I324" s="27">
        <f t="shared" si="11"/>
        <v>0</v>
      </c>
    </row>
    <row r="325" spans="1:9" x14ac:dyDescent="0.3">
      <c r="A325" s="43"/>
      <c r="B325" s="48" t="s">
        <v>657</v>
      </c>
      <c r="C325" s="50" t="s">
        <v>658</v>
      </c>
      <c r="D325" s="50" t="s">
        <v>49</v>
      </c>
      <c r="E325" s="53">
        <v>72</v>
      </c>
      <c r="F325" s="53">
        <v>44.56</v>
      </c>
      <c r="G325" s="26">
        <f t="shared" si="10"/>
        <v>3208.32</v>
      </c>
      <c r="H325" s="1"/>
      <c r="I325" s="27">
        <f t="shared" si="11"/>
        <v>0</v>
      </c>
    </row>
    <row r="326" spans="1:9" x14ac:dyDescent="0.3">
      <c r="A326" s="43"/>
      <c r="B326" s="48" t="s">
        <v>659</v>
      </c>
      <c r="C326" s="50" t="s">
        <v>660</v>
      </c>
      <c r="D326" s="50" t="s">
        <v>49</v>
      </c>
      <c r="E326" s="53">
        <v>8</v>
      </c>
      <c r="F326" s="53">
        <v>667.62</v>
      </c>
      <c r="G326" s="26">
        <f t="shared" si="10"/>
        <v>5340.96</v>
      </c>
      <c r="H326" s="1"/>
      <c r="I326" s="27">
        <f t="shared" si="11"/>
        <v>0</v>
      </c>
    </row>
    <row r="327" spans="1:9" x14ac:dyDescent="0.3">
      <c r="A327" s="43"/>
      <c r="B327" s="48" t="s">
        <v>661</v>
      </c>
      <c r="C327" s="50" t="s">
        <v>662</v>
      </c>
      <c r="D327" s="50" t="s">
        <v>34</v>
      </c>
      <c r="E327" s="53">
        <v>20</v>
      </c>
      <c r="F327" s="53">
        <v>30.82</v>
      </c>
      <c r="G327" s="26">
        <f t="shared" si="10"/>
        <v>616.4</v>
      </c>
      <c r="H327" s="1"/>
      <c r="I327" s="27">
        <f t="shared" si="11"/>
        <v>0</v>
      </c>
    </row>
    <row r="328" spans="1:9" x14ac:dyDescent="0.3">
      <c r="A328" s="43"/>
      <c r="B328" s="48" t="s">
        <v>663</v>
      </c>
      <c r="C328" s="50" t="s">
        <v>664</v>
      </c>
      <c r="D328" s="50" t="s">
        <v>49</v>
      </c>
      <c r="E328" s="53">
        <v>52</v>
      </c>
      <c r="F328" s="53">
        <v>170.99</v>
      </c>
      <c r="G328" s="26">
        <f t="shared" si="10"/>
        <v>8891.48</v>
      </c>
      <c r="H328" s="1"/>
      <c r="I328" s="27">
        <f t="shared" si="11"/>
        <v>0</v>
      </c>
    </row>
    <row r="329" spans="1:9" x14ac:dyDescent="0.3">
      <c r="A329" s="40" t="s">
        <v>665</v>
      </c>
      <c r="B329" s="45" t="s">
        <v>666</v>
      </c>
      <c r="C329" s="45" t="s">
        <v>667</v>
      </c>
      <c r="D329" s="51"/>
      <c r="E329" s="39"/>
      <c r="F329" s="52"/>
      <c r="G329" s="56"/>
      <c r="H329" s="57"/>
      <c r="I329" s="58"/>
    </row>
    <row r="330" spans="1:9" x14ac:dyDescent="0.3">
      <c r="A330" s="41" t="s">
        <v>668</v>
      </c>
      <c r="B330" s="46" t="s">
        <v>669</v>
      </c>
      <c r="C330" s="46" t="s">
        <v>670</v>
      </c>
      <c r="D330" s="51"/>
      <c r="E330" s="52"/>
      <c r="F330" s="52"/>
      <c r="G330" s="56"/>
      <c r="H330" s="57"/>
      <c r="I330" s="58"/>
    </row>
    <row r="331" spans="1:9" x14ac:dyDescent="0.3">
      <c r="A331" s="42" t="s">
        <v>671</v>
      </c>
      <c r="B331" s="47" t="s">
        <v>672</v>
      </c>
      <c r="C331" s="47" t="s">
        <v>673</v>
      </c>
      <c r="D331" s="51"/>
      <c r="E331" s="52"/>
      <c r="F331" s="52"/>
      <c r="G331" s="56"/>
      <c r="H331" s="57"/>
      <c r="I331" s="58"/>
    </row>
    <row r="332" spans="1:9" x14ac:dyDescent="0.3">
      <c r="A332" s="43"/>
      <c r="B332" s="48" t="s">
        <v>674</v>
      </c>
      <c r="C332" s="50" t="s">
        <v>675</v>
      </c>
      <c r="D332" s="50" t="s">
        <v>49</v>
      </c>
      <c r="E332" s="53">
        <v>22</v>
      </c>
      <c r="F332" s="53">
        <v>522.48</v>
      </c>
      <c r="G332" s="26">
        <f t="shared" si="10"/>
        <v>11494.56</v>
      </c>
      <c r="H332" s="1"/>
      <c r="I332" s="27">
        <f t="shared" si="11"/>
        <v>0</v>
      </c>
    </row>
    <row r="333" spans="1:9" x14ac:dyDescent="0.3">
      <c r="A333" s="43"/>
      <c r="B333" s="48" t="s">
        <v>676</v>
      </c>
      <c r="C333" s="50" t="s">
        <v>677</v>
      </c>
      <c r="D333" s="50" t="s">
        <v>49</v>
      </c>
      <c r="E333" s="53">
        <v>22</v>
      </c>
      <c r="F333" s="53">
        <v>60.63</v>
      </c>
      <c r="G333" s="26">
        <f t="shared" si="10"/>
        <v>1333.86</v>
      </c>
      <c r="H333" s="1"/>
      <c r="I333" s="27">
        <f t="shared" si="11"/>
        <v>0</v>
      </c>
    </row>
    <row r="334" spans="1:9" x14ac:dyDescent="0.3">
      <c r="A334" s="42" t="s">
        <v>678</v>
      </c>
      <c r="B334" s="47" t="s">
        <v>679</v>
      </c>
      <c r="C334" s="47" t="s">
        <v>680</v>
      </c>
      <c r="D334" s="51"/>
      <c r="E334" s="52"/>
      <c r="F334" s="52"/>
      <c r="G334" s="56"/>
      <c r="H334" s="57"/>
      <c r="I334" s="58"/>
    </row>
    <row r="335" spans="1:9" x14ac:dyDescent="0.3">
      <c r="A335" s="43"/>
      <c r="B335" s="48" t="s">
        <v>681</v>
      </c>
      <c r="C335" s="50" t="s">
        <v>682</v>
      </c>
      <c r="D335" s="50" t="s">
        <v>49</v>
      </c>
      <c r="E335" s="53">
        <v>4</v>
      </c>
      <c r="F335" s="53">
        <v>527.67999999999995</v>
      </c>
      <c r="G335" s="26">
        <f t="shared" si="10"/>
        <v>2110.7199999999998</v>
      </c>
      <c r="H335" s="1"/>
      <c r="I335" s="27">
        <f t="shared" si="11"/>
        <v>0</v>
      </c>
    </row>
    <row r="336" spans="1:9" x14ac:dyDescent="0.3">
      <c r="A336" s="43"/>
      <c r="B336" s="48" t="s">
        <v>683</v>
      </c>
      <c r="C336" s="50" t="s">
        <v>684</v>
      </c>
      <c r="D336" s="50" t="s">
        <v>49</v>
      </c>
      <c r="E336" s="53">
        <v>4</v>
      </c>
      <c r="F336" s="53">
        <v>104.58</v>
      </c>
      <c r="G336" s="26">
        <f t="shared" ref="G336:G375" si="12">ROUND(E336*F336,2)</f>
        <v>418.32</v>
      </c>
      <c r="H336" s="1"/>
      <c r="I336" s="27">
        <f t="shared" ref="I336:I375" si="13">ROUND(E336*H336,2)</f>
        <v>0</v>
      </c>
    </row>
    <row r="337" spans="1:9" x14ac:dyDescent="0.3">
      <c r="A337" s="41" t="s">
        <v>685</v>
      </c>
      <c r="B337" s="46" t="s">
        <v>686</v>
      </c>
      <c r="C337" s="46" t="s">
        <v>687</v>
      </c>
      <c r="D337" s="51"/>
      <c r="E337" s="52"/>
      <c r="F337" s="52"/>
      <c r="G337" s="56"/>
      <c r="H337" s="57"/>
      <c r="I337" s="58"/>
    </row>
    <row r="338" spans="1:9" x14ac:dyDescent="0.3">
      <c r="A338" s="42" t="s">
        <v>688</v>
      </c>
      <c r="B338" s="47" t="s">
        <v>689</v>
      </c>
      <c r="C338" s="47" t="s">
        <v>690</v>
      </c>
      <c r="D338" s="51"/>
      <c r="E338" s="52"/>
      <c r="F338" s="52"/>
      <c r="G338" s="56"/>
      <c r="H338" s="57"/>
      <c r="I338" s="58"/>
    </row>
    <row r="339" spans="1:9" x14ac:dyDescent="0.3">
      <c r="A339" s="43"/>
      <c r="B339" s="48" t="s">
        <v>691</v>
      </c>
      <c r="C339" s="50" t="s">
        <v>692</v>
      </c>
      <c r="D339" s="50" t="s">
        <v>49</v>
      </c>
      <c r="E339" s="53">
        <v>2</v>
      </c>
      <c r="F339" s="53">
        <v>75.88</v>
      </c>
      <c r="G339" s="26">
        <f t="shared" si="12"/>
        <v>151.76</v>
      </c>
      <c r="H339" s="1"/>
      <c r="I339" s="27">
        <f t="shared" si="13"/>
        <v>0</v>
      </c>
    </row>
    <row r="340" spans="1:9" x14ac:dyDescent="0.3">
      <c r="A340" s="43"/>
      <c r="B340" s="48" t="s">
        <v>693</v>
      </c>
      <c r="C340" s="50" t="s">
        <v>694</v>
      </c>
      <c r="D340" s="50" t="s">
        <v>49</v>
      </c>
      <c r="E340" s="53">
        <v>2</v>
      </c>
      <c r="F340" s="53">
        <v>12.65</v>
      </c>
      <c r="G340" s="26">
        <f t="shared" si="12"/>
        <v>25.3</v>
      </c>
      <c r="H340" s="1"/>
      <c r="I340" s="27">
        <f t="shared" si="13"/>
        <v>0</v>
      </c>
    </row>
    <row r="341" spans="1:9" x14ac:dyDescent="0.3">
      <c r="A341" s="43"/>
      <c r="B341" s="48" t="s">
        <v>695</v>
      </c>
      <c r="C341" s="50" t="s">
        <v>696</v>
      </c>
      <c r="D341" s="50" t="s">
        <v>49</v>
      </c>
      <c r="E341" s="53">
        <v>2</v>
      </c>
      <c r="F341" s="53">
        <v>12.65</v>
      </c>
      <c r="G341" s="26">
        <f t="shared" si="12"/>
        <v>25.3</v>
      </c>
      <c r="H341" s="1"/>
      <c r="I341" s="27">
        <f t="shared" si="13"/>
        <v>0</v>
      </c>
    </row>
    <row r="342" spans="1:9" x14ac:dyDescent="0.3">
      <c r="A342" s="43"/>
      <c r="B342" s="48" t="s">
        <v>697</v>
      </c>
      <c r="C342" s="50" t="s">
        <v>698</v>
      </c>
      <c r="D342" s="50" t="s">
        <v>49</v>
      </c>
      <c r="E342" s="53">
        <v>2</v>
      </c>
      <c r="F342" s="53">
        <v>79.680000000000007</v>
      </c>
      <c r="G342" s="26">
        <f t="shared" si="12"/>
        <v>159.36000000000001</v>
      </c>
      <c r="H342" s="1"/>
      <c r="I342" s="27">
        <f t="shared" si="13"/>
        <v>0</v>
      </c>
    </row>
    <row r="343" spans="1:9" x14ac:dyDescent="0.3">
      <c r="A343" s="42" t="s">
        <v>699</v>
      </c>
      <c r="B343" s="47" t="s">
        <v>700</v>
      </c>
      <c r="C343" s="47" t="s">
        <v>701</v>
      </c>
      <c r="D343" s="51"/>
      <c r="E343" s="52"/>
      <c r="F343" s="52"/>
      <c r="G343" s="56"/>
      <c r="H343" s="57"/>
      <c r="I343" s="58"/>
    </row>
    <row r="344" spans="1:9" x14ac:dyDescent="0.3">
      <c r="A344" s="43"/>
      <c r="B344" s="48" t="s">
        <v>702</v>
      </c>
      <c r="C344" s="50" t="s">
        <v>703</v>
      </c>
      <c r="D344" s="50" t="s">
        <v>49</v>
      </c>
      <c r="E344" s="53">
        <v>4</v>
      </c>
      <c r="F344" s="53">
        <v>527.67999999999995</v>
      </c>
      <c r="G344" s="26">
        <f t="shared" si="12"/>
        <v>2110.7199999999998</v>
      </c>
      <c r="H344" s="1"/>
      <c r="I344" s="27">
        <f t="shared" si="13"/>
        <v>0</v>
      </c>
    </row>
    <row r="345" spans="1:9" x14ac:dyDescent="0.3">
      <c r="A345" s="43"/>
      <c r="B345" s="48" t="s">
        <v>704</v>
      </c>
      <c r="C345" s="50" t="s">
        <v>705</v>
      </c>
      <c r="D345" s="50" t="s">
        <v>49</v>
      </c>
      <c r="E345" s="53">
        <v>4</v>
      </c>
      <c r="F345" s="53">
        <v>182.61</v>
      </c>
      <c r="G345" s="26">
        <f t="shared" si="12"/>
        <v>730.44</v>
      </c>
      <c r="H345" s="1"/>
      <c r="I345" s="27">
        <f t="shared" si="13"/>
        <v>0</v>
      </c>
    </row>
    <row r="346" spans="1:9" x14ac:dyDescent="0.3">
      <c r="A346" s="43"/>
      <c r="B346" s="48" t="s">
        <v>706</v>
      </c>
      <c r="C346" s="50" t="s">
        <v>707</v>
      </c>
      <c r="D346" s="50" t="s">
        <v>49</v>
      </c>
      <c r="E346" s="53">
        <v>2</v>
      </c>
      <c r="F346" s="53">
        <v>334.25</v>
      </c>
      <c r="G346" s="26">
        <f t="shared" si="12"/>
        <v>668.5</v>
      </c>
      <c r="H346" s="1"/>
      <c r="I346" s="27">
        <f t="shared" si="13"/>
        <v>0</v>
      </c>
    </row>
    <row r="347" spans="1:9" x14ac:dyDescent="0.3">
      <c r="A347" s="43"/>
      <c r="B347" s="48" t="s">
        <v>708</v>
      </c>
      <c r="C347" s="50" t="s">
        <v>709</v>
      </c>
      <c r="D347" s="50" t="s">
        <v>49</v>
      </c>
      <c r="E347" s="53">
        <v>2</v>
      </c>
      <c r="F347" s="53">
        <v>167.13</v>
      </c>
      <c r="G347" s="26">
        <f t="shared" si="12"/>
        <v>334.26</v>
      </c>
      <c r="H347" s="1"/>
      <c r="I347" s="27">
        <f t="shared" si="13"/>
        <v>0</v>
      </c>
    </row>
    <row r="348" spans="1:9" x14ac:dyDescent="0.3">
      <c r="A348" s="42" t="s">
        <v>710</v>
      </c>
      <c r="B348" s="47" t="s">
        <v>711</v>
      </c>
      <c r="C348" s="47" t="s">
        <v>712</v>
      </c>
      <c r="D348" s="51"/>
      <c r="E348" s="52"/>
      <c r="F348" s="52"/>
      <c r="G348" s="56"/>
      <c r="H348" s="57"/>
      <c r="I348" s="58"/>
    </row>
    <row r="349" spans="1:9" x14ac:dyDescent="0.3">
      <c r="A349" s="43"/>
      <c r="B349" s="48" t="s">
        <v>713</v>
      </c>
      <c r="C349" s="50" t="s">
        <v>714</v>
      </c>
      <c r="D349" s="50" t="s">
        <v>49</v>
      </c>
      <c r="E349" s="53">
        <v>15</v>
      </c>
      <c r="F349" s="53">
        <v>119.7</v>
      </c>
      <c r="G349" s="26">
        <f t="shared" si="12"/>
        <v>1795.5</v>
      </c>
      <c r="H349" s="1"/>
      <c r="I349" s="27">
        <f t="shared" si="13"/>
        <v>0</v>
      </c>
    </row>
    <row r="350" spans="1:9" x14ac:dyDescent="0.3">
      <c r="A350" s="43"/>
      <c r="B350" s="48" t="s">
        <v>715</v>
      </c>
      <c r="C350" s="50" t="s">
        <v>716</v>
      </c>
      <c r="D350" s="50" t="s">
        <v>49</v>
      </c>
      <c r="E350" s="53">
        <v>15</v>
      </c>
      <c r="F350" s="53">
        <v>52.71</v>
      </c>
      <c r="G350" s="26">
        <f t="shared" si="12"/>
        <v>790.65</v>
      </c>
      <c r="H350" s="1"/>
      <c r="I350" s="27">
        <f t="shared" si="13"/>
        <v>0</v>
      </c>
    </row>
    <row r="351" spans="1:9" x14ac:dyDescent="0.3">
      <c r="A351" s="41" t="s">
        <v>717</v>
      </c>
      <c r="B351" s="46" t="s">
        <v>718</v>
      </c>
      <c r="C351" s="46" t="s">
        <v>719</v>
      </c>
      <c r="D351" s="51"/>
      <c r="E351" s="52"/>
      <c r="F351" s="52"/>
      <c r="G351" s="56"/>
      <c r="H351" s="57"/>
      <c r="I351" s="58"/>
    </row>
    <row r="352" spans="1:9" x14ac:dyDescent="0.3">
      <c r="A352" s="42" t="s">
        <v>720</v>
      </c>
      <c r="B352" s="47" t="s">
        <v>721</v>
      </c>
      <c r="C352" s="47" t="s">
        <v>722</v>
      </c>
      <c r="D352" s="51"/>
      <c r="E352" s="52"/>
      <c r="F352" s="52"/>
      <c r="G352" s="56"/>
      <c r="H352" s="57"/>
      <c r="I352" s="58"/>
    </row>
    <row r="353" spans="1:9" x14ac:dyDescent="0.3">
      <c r="A353" s="43"/>
      <c r="B353" s="48" t="s">
        <v>723</v>
      </c>
      <c r="C353" s="50" t="s">
        <v>724</v>
      </c>
      <c r="D353" s="50" t="s">
        <v>49</v>
      </c>
      <c r="E353" s="53">
        <v>4</v>
      </c>
      <c r="F353" s="53">
        <v>72.44</v>
      </c>
      <c r="G353" s="26">
        <f t="shared" si="12"/>
        <v>289.76</v>
      </c>
      <c r="H353" s="1"/>
      <c r="I353" s="27">
        <f t="shared" si="13"/>
        <v>0</v>
      </c>
    </row>
    <row r="354" spans="1:9" x14ac:dyDescent="0.3">
      <c r="A354" s="43"/>
      <c r="B354" s="48" t="s">
        <v>725</v>
      </c>
      <c r="C354" s="50" t="s">
        <v>726</v>
      </c>
      <c r="D354" s="50" t="s">
        <v>49</v>
      </c>
      <c r="E354" s="53">
        <v>6</v>
      </c>
      <c r="F354" s="53">
        <v>18.059999999999999</v>
      </c>
      <c r="G354" s="26">
        <f t="shared" si="12"/>
        <v>108.36</v>
      </c>
      <c r="H354" s="1"/>
      <c r="I354" s="27">
        <f t="shared" si="13"/>
        <v>0</v>
      </c>
    </row>
    <row r="355" spans="1:9" x14ac:dyDescent="0.3">
      <c r="A355" s="43"/>
      <c r="B355" s="48" t="s">
        <v>727</v>
      </c>
      <c r="C355" s="50" t="s">
        <v>728</v>
      </c>
      <c r="D355" s="50" t="s">
        <v>49</v>
      </c>
      <c r="E355" s="53">
        <v>2</v>
      </c>
      <c r="F355" s="53">
        <v>26.89</v>
      </c>
      <c r="G355" s="26">
        <f t="shared" si="12"/>
        <v>53.78</v>
      </c>
      <c r="H355" s="1"/>
      <c r="I355" s="27">
        <f t="shared" si="13"/>
        <v>0</v>
      </c>
    </row>
    <row r="356" spans="1:9" x14ac:dyDescent="0.3">
      <c r="A356" s="43"/>
      <c r="B356" s="48" t="s">
        <v>729</v>
      </c>
      <c r="C356" s="50" t="s">
        <v>730</v>
      </c>
      <c r="D356" s="50" t="s">
        <v>49</v>
      </c>
      <c r="E356" s="53">
        <v>1</v>
      </c>
      <c r="F356" s="53">
        <v>1260</v>
      </c>
      <c r="G356" s="26">
        <f t="shared" si="12"/>
        <v>1260</v>
      </c>
      <c r="H356" s="1"/>
      <c r="I356" s="27">
        <f t="shared" si="13"/>
        <v>0</v>
      </c>
    </row>
    <row r="357" spans="1:9" x14ac:dyDescent="0.3">
      <c r="A357" s="43"/>
      <c r="B357" s="48" t="s">
        <v>731</v>
      </c>
      <c r="C357" s="50" t="s">
        <v>732</v>
      </c>
      <c r="D357" s="50" t="s">
        <v>49</v>
      </c>
      <c r="E357" s="53">
        <v>2</v>
      </c>
      <c r="F357" s="53">
        <v>66.62</v>
      </c>
      <c r="G357" s="26">
        <f t="shared" si="12"/>
        <v>133.24</v>
      </c>
      <c r="H357" s="1"/>
      <c r="I357" s="27">
        <f t="shared" si="13"/>
        <v>0</v>
      </c>
    </row>
    <row r="358" spans="1:9" x14ac:dyDescent="0.3">
      <c r="A358" s="43"/>
      <c r="B358" s="48" t="s">
        <v>733</v>
      </c>
      <c r="C358" s="50" t="s">
        <v>734</v>
      </c>
      <c r="D358" s="50" t="s">
        <v>49</v>
      </c>
      <c r="E358" s="53">
        <v>12</v>
      </c>
      <c r="F358" s="53">
        <v>8.43</v>
      </c>
      <c r="G358" s="26">
        <f t="shared" si="12"/>
        <v>101.16</v>
      </c>
      <c r="H358" s="1"/>
      <c r="I358" s="27">
        <f t="shared" si="13"/>
        <v>0</v>
      </c>
    </row>
    <row r="359" spans="1:9" x14ac:dyDescent="0.3">
      <c r="A359" s="43"/>
      <c r="B359" s="48" t="s">
        <v>735</v>
      </c>
      <c r="C359" s="50" t="s">
        <v>736</v>
      </c>
      <c r="D359" s="50" t="s">
        <v>49</v>
      </c>
      <c r="E359" s="53">
        <v>1</v>
      </c>
      <c r="F359" s="53">
        <v>1785</v>
      </c>
      <c r="G359" s="26">
        <f t="shared" si="12"/>
        <v>1785</v>
      </c>
      <c r="H359" s="1"/>
      <c r="I359" s="27">
        <f t="shared" si="13"/>
        <v>0</v>
      </c>
    </row>
    <row r="360" spans="1:9" x14ac:dyDescent="0.3">
      <c r="A360" s="42" t="s">
        <v>737</v>
      </c>
      <c r="B360" s="47" t="s">
        <v>738</v>
      </c>
      <c r="C360" s="47" t="s">
        <v>739</v>
      </c>
      <c r="D360" s="51"/>
      <c r="E360" s="52"/>
      <c r="F360" s="52"/>
      <c r="G360" s="56"/>
      <c r="H360" s="57"/>
      <c r="I360" s="58"/>
    </row>
    <row r="361" spans="1:9" x14ac:dyDescent="0.3">
      <c r="A361" s="43"/>
      <c r="B361" s="48" t="s">
        <v>740</v>
      </c>
      <c r="C361" s="50" t="s">
        <v>741</v>
      </c>
      <c r="D361" s="50" t="s">
        <v>49</v>
      </c>
      <c r="E361" s="53">
        <v>12</v>
      </c>
      <c r="F361" s="53">
        <v>15.48</v>
      </c>
      <c r="G361" s="26">
        <f t="shared" si="12"/>
        <v>185.76</v>
      </c>
      <c r="H361" s="1"/>
      <c r="I361" s="27">
        <f t="shared" si="13"/>
        <v>0</v>
      </c>
    </row>
    <row r="362" spans="1:9" x14ac:dyDescent="0.3">
      <c r="A362" s="43"/>
      <c r="B362" s="48" t="s">
        <v>742</v>
      </c>
      <c r="C362" s="50" t="s">
        <v>743</v>
      </c>
      <c r="D362" s="50" t="s">
        <v>49</v>
      </c>
      <c r="E362" s="53">
        <v>4</v>
      </c>
      <c r="F362" s="53">
        <v>54.18</v>
      </c>
      <c r="G362" s="26">
        <f t="shared" si="12"/>
        <v>216.72</v>
      </c>
      <c r="H362" s="1"/>
      <c r="I362" s="27">
        <f t="shared" si="13"/>
        <v>0</v>
      </c>
    </row>
    <row r="363" spans="1:9" x14ac:dyDescent="0.3">
      <c r="A363" s="43"/>
      <c r="B363" s="48" t="s">
        <v>744</v>
      </c>
      <c r="C363" s="50" t="s">
        <v>745</v>
      </c>
      <c r="D363" s="50" t="s">
        <v>49</v>
      </c>
      <c r="E363" s="53">
        <v>12</v>
      </c>
      <c r="F363" s="53">
        <v>32.119999999999997</v>
      </c>
      <c r="G363" s="26">
        <f t="shared" si="12"/>
        <v>385.44</v>
      </c>
      <c r="H363" s="1"/>
      <c r="I363" s="27">
        <f t="shared" si="13"/>
        <v>0</v>
      </c>
    </row>
    <row r="364" spans="1:9" x14ac:dyDescent="0.3">
      <c r="A364" s="43"/>
      <c r="B364" s="48" t="s">
        <v>746</v>
      </c>
      <c r="C364" s="50" t="s">
        <v>747</v>
      </c>
      <c r="D364" s="50" t="s">
        <v>49</v>
      </c>
      <c r="E364" s="53">
        <v>4</v>
      </c>
      <c r="F364" s="53">
        <v>80.3</v>
      </c>
      <c r="G364" s="26">
        <f t="shared" si="12"/>
        <v>321.2</v>
      </c>
      <c r="H364" s="1"/>
      <c r="I364" s="27">
        <f t="shared" si="13"/>
        <v>0</v>
      </c>
    </row>
    <row r="365" spans="1:9" x14ac:dyDescent="0.3">
      <c r="A365" s="43"/>
      <c r="B365" s="48" t="s">
        <v>748</v>
      </c>
      <c r="C365" s="50" t="s">
        <v>749</v>
      </c>
      <c r="D365" s="50" t="s">
        <v>49</v>
      </c>
      <c r="E365" s="53">
        <v>16</v>
      </c>
      <c r="F365" s="53">
        <v>10.55</v>
      </c>
      <c r="G365" s="26">
        <f t="shared" si="12"/>
        <v>168.8</v>
      </c>
      <c r="H365" s="1"/>
      <c r="I365" s="27">
        <f t="shared" si="13"/>
        <v>0</v>
      </c>
    </row>
    <row r="366" spans="1:9" x14ac:dyDescent="0.3">
      <c r="A366" s="40" t="s">
        <v>750</v>
      </c>
      <c r="B366" s="45" t="s">
        <v>751</v>
      </c>
      <c r="C366" s="45" t="s">
        <v>752</v>
      </c>
      <c r="D366" s="51"/>
      <c r="E366" s="39"/>
      <c r="F366" s="52"/>
      <c r="G366" s="56"/>
      <c r="H366" s="57"/>
      <c r="I366" s="58"/>
    </row>
    <row r="367" spans="1:9" x14ac:dyDescent="0.3">
      <c r="A367" s="43"/>
      <c r="B367" s="48" t="s">
        <v>753</v>
      </c>
      <c r="C367" s="50" t="s">
        <v>754</v>
      </c>
      <c r="D367" s="50" t="s">
        <v>755</v>
      </c>
      <c r="E367" s="53">
        <v>1</v>
      </c>
      <c r="F367" s="53">
        <v>96.12</v>
      </c>
      <c r="G367" s="26">
        <f t="shared" si="12"/>
        <v>96.12</v>
      </c>
      <c r="H367" s="1"/>
      <c r="I367" s="27">
        <f t="shared" si="13"/>
        <v>0</v>
      </c>
    </row>
    <row r="368" spans="1:9" x14ac:dyDescent="0.3">
      <c r="A368" s="43"/>
      <c r="B368" s="48" t="s">
        <v>756</v>
      </c>
      <c r="C368" s="50" t="s">
        <v>757</v>
      </c>
      <c r="D368" s="50" t="s">
        <v>755</v>
      </c>
      <c r="E368" s="53">
        <v>2</v>
      </c>
      <c r="F368" s="53">
        <v>81.14</v>
      </c>
      <c r="G368" s="26">
        <f t="shared" si="12"/>
        <v>162.28</v>
      </c>
      <c r="H368" s="1"/>
      <c r="I368" s="27">
        <f t="shared" si="13"/>
        <v>0</v>
      </c>
    </row>
    <row r="369" spans="1:9" x14ac:dyDescent="0.3">
      <c r="A369" s="43"/>
      <c r="B369" s="48" t="s">
        <v>758</v>
      </c>
      <c r="C369" s="50" t="s">
        <v>759</v>
      </c>
      <c r="D369" s="50" t="s">
        <v>755</v>
      </c>
      <c r="E369" s="53">
        <v>2</v>
      </c>
      <c r="F369" s="53">
        <v>81.13</v>
      </c>
      <c r="G369" s="26">
        <f t="shared" si="12"/>
        <v>162.26</v>
      </c>
      <c r="H369" s="1"/>
      <c r="I369" s="27">
        <f t="shared" si="13"/>
        <v>0</v>
      </c>
    </row>
    <row r="370" spans="1:9" x14ac:dyDescent="0.3">
      <c r="A370" s="43"/>
      <c r="B370" s="48" t="s">
        <v>760</v>
      </c>
      <c r="C370" s="50" t="s">
        <v>761</v>
      </c>
      <c r="D370" s="50" t="s">
        <v>762</v>
      </c>
      <c r="E370" s="53">
        <v>1</v>
      </c>
      <c r="F370" s="53">
        <v>-164.83</v>
      </c>
      <c r="G370" s="26">
        <f t="shared" si="12"/>
        <v>-164.83</v>
      </c>
      <c r="H370" s="1"/>
      <c r="I370" s="27">
        <f t="shared" si="13"/>
        <v>0</v>
      </c>
    </row>
    <row r="371" spans="1:9" x14ac:dyDescent="0.3">
      <c r="A371" s="43"/>
      <c r="B371" s="48" t="s">
        <v>763</v>
      </c>
      <c r="C371" s="50" t="s">
        <v>764</v>
      </c>
      <c r="D371" s="50" t="s">
        <v>765</v>
      </c>
      <c r="E371" s="53">
        <v>20.170000000000002</v>
      </c>
      <c r="F371" s="53">
        <v>165.9</v>
      </c>
      <c r="G371" s="26">
        <f t="shared" si="12"/>
        <v>3346.2</v>
      </c>
      <c r="H371" s="1"/>
      <c r="I371" s="27">
        <f t="shared" si="13"/>
        <v>0</v>
      </c>
    </row>
    <row r="372" spans="1:9" x14ac:dyDescent="0.3">
      <c r="A372" s="43"/>
      <c r="B372" s="48" t="s">
        <v>766</v>
      </c>
      <c r="C372" s="50" t="s">
        <v>767</v>
      </c>
      <c r="D372" s="50" t="s">
        <v>762</v>
      </c>
      <c r="E372" s="53">
        <v>222.14</v>
      </c>
      <c r="F372" s="53">
        <v>57.06</v>
      </c>
      <c r="G372" s="26">
        <f t="shared" si="12"/>
        <v>12675.31</v>
      </c>
      <c r="H372" s="1"/>
      <c r="I372" s="27">
        <f t="shared" si="13"/>
        <v>0</v>
      </c>
    </row>
    <row r="373" spans="1:9" x14ac:dyDescent="0.3">
      <c r="A373" s="43"/>
      <c r="B373" s="48" t="s">
        <v>768</v>
      </c>
      <c r="C373" s="50" t="s">
        <v>769</v>
      </c>
      <c r="D373" s="50" t="s">
        <v>762</v>
      </c>
      <c r="E373" s="53">
        <v>24</v>
      </c>
      <c r="F373" s="53">
        <v>87.36</v>
      </c>
      <c r="G373" s="26">
        <f t="shared" si="12"/>
        <v>2096.64</v>
      </c>
      <c r="H373" s="1"/>
      <c r="I373" s="27">
        <f t="shared" si="13"/>
        <v>0</v>
      </c>
    </row>
    <row r="374" spans="1:9" x14ac:dyDescent="0.3">
      <c r="A374" s="40" t="s">
        <v>770</v>
      </c>
      <c r="B374" s="45" t="s">
        <v>771</v>
      </c>
      <c r="C374" s="45" t="s">
        <v>772</v>
      </c>
      <c r="D374" s="51"/>
      <c r="E374" s="39"/>
      <c r="F374" s="52"/>
      <c r="G374" s="56"/>
      <c r="H374" s="57"/>
      <c r="I374" s="58"/>
    </row>
    <row r="375" spans="1:9" x14ac:dyDescent="0.3">
      <c r="A375" s="43"/>
      <c r="B375" s="48" t="s">
        <v>773</v>
      </c>
      <c r="C375" s="50" t="s">
        <v>774</v>
      </c>
      <c r="D375" s="50" t="s">
        <v>37</v>
      </c>
      <c r="E375" s="53">
        <v>1</v>
      </c>
      <c r="F375" s="53">
        <v>55275.85</v>
      </c>
      <c r="G375" s="26">
        <f t="shared" si="12"/>
        <v>55275.85</v>
      </c>
      <c r="H375" s="1"/>
      <c r="I375" s="27">
        <f t="shared" si="13"/>
        <v>0</v>
      </c>
    </row>
  </sheetData>
  <sheetProtection algorithmName="SHA-512" hashValue="Q6zv1rSLIRKZNxgke1qJxuAGY2fvWuHl+wCTXCXjy/DYUmpZBEnihME9TOd+HaN1wET09dndFW6UUC/AJupDbw==" saltValue="vyOv1Ze0c/SDPjrMYj9mLg==" spinCount="100000" sheet="1" selectLockedCells="1"/>
  <autoFilter ref="D1:D375" xr:uid="{3595FF1D-5F14-4CB2-8084-85A48FDEFDDD}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6" type="noConversion"/>
  <dataValidations count="2">
    <dataValidation type="decimal" operator="lessThanOrEqual" allowBlank="1" showErrorMessage="1" errorTitle="ERROR" error="El importe por partida ofertado no podrá ser superior al de licitación" sqref="H15:H374" xr:uid="{BB24D134-2D31-43B9-BB5B-F8789E76613D}">
      <formula1>F15</formula1>
    </dataValidation>
    <dataValidation type="decimal" operator="equal" allowBlank="1" showErrorMessage="1" errorTitle="ERROR" error="El importe de la Partida Alzada debe ser igual al de Proyecto." sqref="H375" xr:uid="{61790AC9-22CD-484B-A4EB-8CF8C4D8DA56}">
      <formula1>F375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4.4" x14ac:dyDescent="0.3"/>
  <cols>
    <col min="2" max="2" width="27.44140625" bestFit="1" customWidth="1"/>
  </cols>
  <sheetData>
    <row r="1" spans="1:2" x14ac:dyDescent="0.3">
      <c r="B1" s="2" t="s">
        <v>31</v>
      </c>
    </row>
    <row r="2" spans="1:2" x14ac:dyDescent="0.3">
      <c r="A2" s="3"/>
      <c r="B2" s="2" t="s">
        <v>32</v>
      </c>
    </row>
    <row r="3" spans="1:2" x14ac:dyDescent="0.3">
      <c r="A3" s="4"/>
      <c r="B3" s="2" t="s">
        <v>33</v>
      </c>
    </row>
  </sheetData>
  <sheetProtection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2025-01-14T09:17:22Z</dcterms:created>
  <dcterms:modified xsi:type="dcterms:W3CDTF">2025-01-14T09:22:14Z</dcterms:modified>
</cp:coreProperties>
</file>