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Uni. Patrimonio\Patrimonio\ACTIVOS\1_CAVANILLES\1_Nave_de_Motores\9. Gestión edificio\1.Proy\2024_PROYECTO_ADECUACIÓN_ENTORNO\4_Proyecto metro\SC\Licitación\"/>
    </mc:Choice>
  </mc:AlternateContent>
  <xr:revisionPtr revIDLastSave="0" documentId="13_ncr:1_{2E612A15-70DF-4730-8CC2-6F5BF85E5327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7" i="1" l="1"/>
  <c r="G147" i="1"/>
  <c r="I146" i="1"/>
  <c r="G146" i="1"/>
  <c r="I144" i="1"/>
  <c r="G144" i="1"/>
  <c r="I143" i="1"/>
  <c r="G143" i="1"/>
  <c r="I142" i="1"/>
  <c r="G142" i="1"/>
  <c r="I141" i="1"/>
  <c r="G141" i="1"/>
  <c r="I140" i="1"/>
  <c r="G140" i="1"/>
  <c r="I138" i="1"/>
  <c r="G138" i="1"/>
  <c r="I136" i="1"/>
  <c r="G136" i="1"/>
  <c r="I135" i="1"/>
  <c r="G135" i="1"/>
  <c r="I134" i="1"/>
  <c r="G134" i="1"/>
  <c r="I133" i="1"/>
  <c r="G133" i="1"/>
  <c r="G123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6" i="1"/>
  <c r="G87" i="1"/>
  <c r="G88" i="1"/>
  <c r="G85" i="1"/>
  <c r="G83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69" i="1"/>
  <c r="G67" i="1"/>
  <c r="G63" i="1"/>
  <c r="I88" i="1"/>
  <c r="I87" i="1"/>
  <c r="I86" i="1"/>
  <c r="I85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7" i="1"/>
  <c r="I66" i="1"/>
  <c r="G66" i="1"/>
  <c r="I65" i="1"/>
  <c r="G65" i="1"/>
  <c r="I64" i="1"/>
  <c r="G64" i="1"/>
  <c r="I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3" i="1"/>
  <c r="I34" i="1"/>
  <c r="I35" i="1"/>
  <c r="I36" i="1"/>
  <c r="G33" i="1"/>
  <c r="G34" i="1"/>
  <c r="G35" i="1"/>
  <c r="G36" i="1"/>
  <c r="G15" i="1" l="1"/>
  <c r="I15" i="1"/>
  <c r="G16" i="1"/>
  <c r="I16" i="1"/>
  <c r="G17" i="1"/>
  <c r="I17" i="1"/>
  <c r="G18" i="1"/>
  <c r="I18" i="1"/>
  <c r="G19" i="1"/>
  <c r="I19" i="1"/>
  <c r="I23" i="1"/>
  <c r="G23" i="1"/>
  <c r="I22" i="1"/>
  <c r="G22" i="1"/>
  <c r="I21" i="1"/>
  <c r="G21" i="1"/>
  <c r="I20" i="1"/>
  <c r="G20" i="1"/>
  <c r="I14" i="1"/>
  <c r="G14" i="1"/>
  <c r="I26" i="1"/>
  <c r="G26" i="1"/>
  <c r="I25" i="1"/>
  <c r="G25" i="1"/>
  <c r="G32" i="1"/>
  <c r="I32" i="1"/>
  <c r="I24" i="1"/>
  <c r="I27" i="1"/>
  <c r="I28" i="1"/>
  <c r="I30" i="1"/>
  <c r="I31" i="1"/>
  <c r="G24" i="1"/>
  <c r="G27" i="1"/>
  <c r="G28" i="1"/>
  <c r="G30" i="1"/>
  <c r="G31" i="1"/>
  <c r="F7" i="1"/>
  <c r="D3" i="1" l="1"/>
  <c r="H3" i="1"/>
  <c r="H5" i="1" s="1"/>
  <c r="D4" i="1" l="1"/>
  <c r="H4" i="1"/>
  <c r="H6" i="1" s="1"/>
  <c r="H7" i="1" s="1"/>
  <c r="H8" i="1" s="1"/>
  <c r="D5" i="1"/>
  <c r="D6" i="1" l="1"/>
  <c r="D7" i="1" s="1"/>
  <c r="D8" i="1" s="1"/>
</calcChain>
</file>

<file path=xl/sharedStrings.xml><?xml version="1.0" encoding="utf-8"?>
<sst xmlns="http://schemas.openxmlformats.org/spreadsheetml/2006/main" count="430" uniqueCount="305">
  <si>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</si>
  <si>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</si>
  <si>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</si>
  <si>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</si>
  <si>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</si>
  <si>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</si>
  <si>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</si>
  <si>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</si>
  <si>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</si>
  <si>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</si>
  <si>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</si>
  <si>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</si>
  <si>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</si>
  <si>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</si>
  <si>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</si>
  <si>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</si>
  <si>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</si>
  <si>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</si>
  <si>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</si>
  <si>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</si>
  <si>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</si>
  <si>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</si>
  <si>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</si>
  <si>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</si>
  <si>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</si>
  <si>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</si>
  <si>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</si>
  <si>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</si>
  <si>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</si>
  <si>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</si>
  <si>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</si>
  <si>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</si>
  <si>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</si>
  <si>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</si>
  <si>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 xml:space="preserve">ACONDICIONAMIENTO EXTERIOR DEL ENTORNO DE LA NAVE DE MOTORES TRAS EL PROYECTO DE URBANIZACIÓN </t>
  </si>
  <si>
    <t>DEMOLICIONES, LEVANTADOS Y DESMONTAJES</t>
  </si>
  <si>
    <t>CM1E01DPS010</t>
  </si>
  <si>
    <t>DEMOLICIÓN SOLERAS H.A. &lt;15 cm C/COMPRESOR</t>
  </si>
  <si>
    <t>CM1E01DPS020</t>
  </si>
  <si>
    <t>DEMOLICIÓN SOLERAS H.M. &lt;25 cm C/COMPRESOR</t>
  </si>
  <si>
    <t>m2</t>
  </si>
  <si>
    <t>CM1R03DFH070</t>
  </si>
  <si>
    <t>DEMOLICIÓN CIMENTACIÓN HORMIGÓN EN MASA C/MÁQUINA MINI-MARTILLO</t>
  </si>
  <si>
    <t>m3</t>
  </si>
  <si>
    <t>CM1U00A040.01</t>
  </si>
  <si>
    <t>DESMONTAJE BÁCULO h=6 M CON CÁMARA SEGURIDAD</t>
  </si>
  <si>
    <t>ud</t>
  </si>
  <si>
    <t>CM1R03DPT010.01</t>
  </si>
  <si>
    <t>DESMONTAJE Y RETIRADA  VALLA SIMPLE TORSIÓN</t>
  </si>
  <si>
    <t>CM1R03DPT020.01</t>
  </si>
  <si>
    <t>DESMONTAJE DE VALLADO/PUERTA DE MALLA ELECTROSOLDADA</t>
  </si>
  <si>
    <t>CM1R03DRS030</t>
  </si>
  <si>
    <t>DESMONTAJE PAVIMENTO LOSAS DE PIEDRA</t>
  </si>
  <si>
    <t>CM1R03DDP010.01</t>
  </si>
  <si>
    <t>DESMONTAJE Y TRANSPORTE MANUAL PIEZAS SILLERÍA PIEDRA NATURAL</t>
  </si>
  <si>
    <t>CM1R03DIS150.CL</t>
  </si>
  <si>
    <t>DEMOLICIÓN ARQUETA REGISTRABLE FÁBRICA h&lt;1 m</t>
  </si>
  <si>
    <t>CM1U12TGE030.01</t>
  </si>
  <si>
    <t>DESMONTAJE DE RED DE RIEGO TUBERÍA ENTERRADA</t>
  </si>
  <si>
    <t>m</t>
  </si>
  <si>
    <t>CL.01.15</t>
  </si>
  <si>
    <t>DESMONTAJE ESCUDO MOSAICO CON RECUPERACIÓN</t>
  </si>
  <si>
    <t>CM1R04PE010.CL</t>
  </si>
  <si>
    <t>PICADO MANUAL REVESTIMIENTO MUROS e&lt;3 cm</t>
  </si>
  <si>
    <t>CM1R03DPT050.CL</t>
  </si>
  <si>
    <t>RETIRADA CARP. METÁLICA / CERRAJERÍA C/RECUPERACIÓN</t>
  </si>
  <si>
    <t>CM1R04SR010.CL</t>
  </si>
  <si>
    <t>RASCADO PINTURAS PAREDES</t>
  </si>
  <si>
    <t>CM1E01DWR260.CL</t>
  </si>
  <si>
    <t>TALADRO EN MURO DE HORMIGÓN O LADRILLO D=190-200 mm e=40 cm</t>
  </si>
  <si>
    <t>MOVIMIENTO DE TIERRAS</t>
  </si>
  <si>
    <t>CM1E02AM020.02</t>
  </si>
  <si>
    <t>RETIRADA DE CAPA TERRENO VEGETAL A MÁQUINA</t>
  </si>
  <si>
    <t>CM1E02PMA170.02</t>
  </si>
  <si>
    <t>EXCAVACIÓN POZOS MEDIOS MECÁNICOS/MANUALES &lt;2 m TERRENOS DUROS</t>
  </si>
  <si>
    <t>CM1E02CMA070</t>
  </si>
  <si>
    <t>EXCAVACIÓN VACIADO C/MARTILLO ROMPEDOR TERRENOS DUROS &lt;2 m ACOPIO EN OBRA</t>
  </si>
  <si>
    <t>CM1E02ZA080.02CL</t>
  </si>
  <si>
    <t>EXCAVACIÓN ZANJA A MANO TERRENO DURO C/RELLENO Y APISONADO</t>
  </si>
  <si>
    <t>CM1U01RLZ010.CL</t>
  </si>
  <si>
    <t>RELLENO EN ZANJAS O POZOS CON MATERIAL DE LA EXCAVACIÓN</t>
  </si>
  <si>
    <t>CM1E02SA020</t>
  </si>
  <si>
    <t>COMPACTACIÓN TERRENO CIELO ABIERTO MECÁNICA C/APORTE</t>
  </si>
  <si>
    <t>CM1E02TC060</t>
  </si>
  <si>
    <t>CARGA TIERRAS C/RETROEXCAVADORA S/CAMIÓN</t>
  </si>
  <si>
    <t>1.3</t>
  </si>
  <si>
    <t>CIMENTACIÓN E IMPERMEABILIZACIÓN</t>
  </si>
  <si>
    <t>CM1E04ZAM010</t>
  </si>
  <si>
    <t>HORMIGÓN ARMADO CIMENT. ZAPATAS HA-25/B/20/XC2 o XC3 VERT. MANUAL</t>
  </si>
  <si>
    <t>CM1E04AP020.1</t>
  </si>
  <si>
    <t>PLACA ANCLAJE DE 200x200x15 mm EN CIMENTACIÓN POSTES VALLADO</t>
  </si>
  <si>
    <t>CM1E04AP080.CL.05</t>
  </si>
  <si>
    <t>PLACA ANCLAJE DE 380x380x20 mm EN CIMENTACIÓN PILASTRA</t>
  </si>
  <si>
    <t>CM1E04CN050</t>
  </si>
  <si>
    <t>ENCACHADO PIEDRA NATURAL 40/80 e=15 cm</t>
  </si>
  <si>
    <t>CM1E04SAM020</t>
  </si>
  <si>
    <t>SOLERA HORMIGÓN ARMADO HA-25/B/20/XC2 o XC3 #150x150x6 mm VERT. MANUAL e=15 cm</t>
  </si>
  <si>
    <t>CM1E10IVC030</t>
  </si>
  <si>
    <t>IMPERMEABILIZACIÓN CIMENTACIONES PVC-P</t>
  </si>
  <si>
    <t>CM1U02LZM020</t>
  </si>
  <si>
    <t>MATERIAL FILTRANTE EN ZANJA DRENANTE CON ÁRIDO RODADO 20-40 mm</t>
  </si>
  <si>
    <t>CM1E03DMP020.CL</t>
  </si>
  <si>
    <t>MEMBRANA DRENANTE VERTICAL 12 l/s·m</t>
  </si>
  <si>
    <t>CM1E10IG050</t>
  </si>
  <si>
    <t>GEOTEXTIL POLIÉSTER NO TEJIDO 500 gr/m2</t>
  </si>
  <si>
    <t>CM1U03EC004</t>
  </si>
  <si>
    <t>RENOVACIÓN DE TERRIZO MEDIANTE SUELO ESTABILIZADO CON CEMENTO S-EST3</t>
  </si>
  <si>
    <t>CM1E06AMG070.01</t>
  </si>
  <si>
    <t>SOLADO DE GRANITO ABUJARDADO/FLAMEADO GRIS VILLA 60x40x5 cm CON MORTERO</t>
  </si>
  <si>
    <t>CM1U04BB075</t>
  </si>
  <si>
    <t>BORDILLO GRANITO MECANIZADO ABUJARDADO 14-12x25 cm</t>
  </si>
  <si>
    <t>CM1U04VBH025.CL</t>
  </si>
  <si>
    <t>PAVIMENTO LOSETA 4 PASTILLAS CEMENTO GRIS 20x20 cm</t>
  </si>
  <si>
    <t>CM1E06SG020.01</t>
  </si>
  <si>
    <t>COLOCACIÓN PIEZAS GRANITO ACOPIADAS PARA CIERRE JARDINERA</t>
  </si>
  <si>
    <t>CL.04.10</t>
  </si>
  <si>
    <t>COLOCACIÓN MOLDURA EXTERIOR VENTANA</t>
  </si>
  <si>
    <t>CL.04.14</t>
  </si>
  <si>
    <t>RECONSTRUCCIÓN PILASTRA EXISTENTE</t>
  </si>
  <si>
    <t>CM1E07WS090.CL12</t>
  </si>
  <si>
    <t>EJECUCIÓN DE PILASTRA CON LADRILLO ARTESANAL SEGÚN DETALLE</t>
  </si>
  <si>
    <t>CL.04.09</t>
  </si>
  <si>
    <t>MONTAJE ESCUDO MOSAICO</t>
  </si>
  <si>
    <t>SEG.23</t>
  </si>
  <si>
    <t>ARQUETA 40X40X40</t>
  </si>
  <si>
    <t>CM1U07ALR040.01</t>
  </si>
  <si>
    <t>RECONSTRUCCIÓN ARQUETA LADRILLO REGISTRO 51x51x65 cm</t>
  </si>
  <si>
    <t>CM1E08PNE160.CL</t>
  </si>
  <si>
    <t>ENFOSCADO MAESTREADO-FRATASADO CSIV-W1 VERTICAL</t>
  </si>
  <si>
    <t>CM1F11AA010.CL</t>
  </si>
  <si>
    <t>RENOVACIÓN GUARNECIDO Y ENLUCIDO YESO VERTICAL</t>
  </si>
  <si>
    <t>CM1R07J100</t>
  </si>
  <si>
    <t>BARRERA QUÍMICA ANTIHUMEDAD POR REMONTE CAPILAR EN MUROS</t>
  </si>
  <si>
    <t>CL.04.30</t>
  </si>
  <si>
    <t>FORMACIÓN MEDIA CAÑA DE MORTERO EN DRENAJE</t>
  </si>
  <si>
    <t>CM1E10ILF070</t>
  </si>
  <si>
    <t>IMPERMEABILIZACIÓN MURO MORTERO HIDRÓFUGO</t>
  </si>
  <si>
    <t>CM1E07RE010.01</t>
  </si>
  <si>
    <t>RECIBIDO CERRAJERÍA CON MORTERO Y ANCLAJES</t>
  </si>
  <si>
    <t>CL.04.17</t>
  </si>
  <si>
    <t>REPOSICIÓN DE ALBARDILLA DE PIEDRA U HORMIGÓN PREFABRICADO</t>
  </si>
  <si>
    <t>CM1E27GAI040.CL</t>
  </si>
  <si>
    <t>PINTURA PLÁSTICA ACRÍLICA LISA MATE ESTÁNDAR</t>
  </si>
  <si>
    <t>CM1F11AE120.CL</t>
  </si>
  <si>
    <t>RENOVACIÓN PINTURA PLÁSTICA BL/COLOR MATE INTERIOR</t>
  </si>
  <si>
    <t>PAVIMENTOS, ALBAÑILERÍA Y REVESTIMIENTOS</t>
  </si>
  <si>
    <t>1.4</t>
  </si>
  <si>
    <t>1.5</t>
  </si>
  <si>
    <t>CL.05.01</t>
  </si>
  <si>
    <t>VALLADO MÓDULO TIPO 250 EN ACERO CORTEN</t>
  </si>
  <si>
    <t>CL.05.03</t>
  </si>
  <si>
    <t>PUERTA VEHÍCULOS, IMITANDO DISEÑO, 2 HOJAS ABATIBLES Y FIJOS LATERALES</t>
  </si>
  <si>
    <t>CL.05.20</t>
  </si>
  <si>
    <t>REMATE CON CHAPA PLEGADA ACERO CORTEN, ESPESOR 1mm, DESARROLLO 200mm</t>
  </si>
  <si>
    <t>CM1E15VB030.CL</t>
  </si>
  <si>
    <t>VALLADO TUBOS HUECOS 15x15x1,5 mm, h=2,00 m, SEGÚN DISEÑO</t>
  </si>
  <si>
    <t>CL.05.10</t>
  </si>
  <si>
    <t>COLOCACIÓN PUERTA REJA POSTERIOR CASA DE GATOS</t>
  </si>
  <si>
    <t>CL.05.11</t>
  </si>
  <si>
    <t>CERRAMIENTO TUBO HUECO 16x16 mm EN PUERTA POSTERIOR CASA GATOS</t>
  </si>
  <si>
    <t>CM1E05AAL005.CL</t>
  </si>
  <si>
    <t>ACERO S275JR EN ESTRUCTURA SOLDADA</t>
  </si>
  <si>
    <t>kg</t>
  </si>
  <si>
    <t>CL.05.15</t>
  </si>
  <si>
    <t>HITOS SEPARACIÓN PARCELA</t>
  </si>
  <si>
    <t>CL.05.19</t>
  </si>
  <si>
    <t>CHAPA ACERO CORTEN ESPESOR 5mm, ANCHO 120mm</t>
  </si>
  <si>
    <t>CL.05.17</t>
  </si>
  <si>
    <t>ATRIL CHAPA PLEGADA IMITACIÓN ACERO CORTEN</t>
  </si>
  <si>
    <t>CM1R12H010</t>
  </si>
  <si>
    <t>DECAPADO DE BARANDILLA METÁLICA C/DISOLVENTES</t>
  </si>
  <si>
    <t>CM1F11AE190</t>
  </si>
  <si>
    <t>RENOVACIÓN IMPRIMACIÓN METAL CERRAJERÍA EXISTENTE</t>
  </si>
  <si>
    <t>CM1E27HA040</t>
  </si>
  <si>
    <t>IMPRIMACIÓN METAL</t>
  </si>
  <si>
    <t>CM1E27HEC030</t>
  </si>
  <si>
    <t>ESMALTE SINTÉTICO MATE S/METAL</t>
  </si>
  <si>
    <t>CL.05.13</t>
  </si>
  <si>
    <t>SEÑALÉTICA BIC</t>
  </si>
  <si>
    <t>CERRAJERÍA</t>
  </si>
  <si>
    <t>RESTAURACIÓN CORTAVIENTOS MADERA</t>
  </si>
  <si>
    <t>1.6</t>
  </si>
  <si>
    <t>CM1R12RP040</t>
  </si>
  <si>
    <t>DECAPADO PUERTA MADERA CON CEPILLO</t>
  </si>
  <si>
    <t>CM1R12RP050.1</t>
  </si>
  <si>
    <t>RESTAURACIÓN PUERTA MADERA</t>
  </si>
  <si>
    <t>CM1E27MA020</t>
  </si>
  <si>
    <t>IMPRIMACIÓN MADERA</t>
  </si>
  <si>
    <t>CM1E27ME030</t>
  </si>
  <si>
    <t>ESMALTE MATE S/MADERA</t>
  </si>
  <si>
    <t>CL.07.03</t>
  </si>
  <si>
    <t>COLOCACIÓN BÁCULO DESMONTADO</t>
  </si>
  <si>
    <t>SEG.02</t>
  </si>
  <si>
    <t>SUMINISTRO Y COLOCACIÓN BÁCULO CCTV 4m</t>
  </si>
  <si>
    <t>SEG.03</t>
  </si>
  <si>
    <t>DESMONTAJE DE CÁMARAS</t>
  </si>
  <si>
    <t>CL.07.04</t>
  </si>
  <si>
    <t>MONTAJE Y CONEXIONADO CÁMARAS</t>
  </si>
  <si>
    <t>SEG.04</t>
  </si>
  <si>
    <t>CÁMARA DOMO FIJA</t>
  </si>
  <si>
    <t>SEG.05</t>
  </si>
  <si>
    <t>ADAPTADOR MONTAJE CÁMARA</t>
  </si>
  <si>
    <t>SEG.06</t>
  </si>
  <si>
    <t>LICENCIA CÁMARA</t>
  </si>
  <si>
    <t>SEG.07</t>
  </si>
  <si>
    <t>ANALÍTICA DE VÍDEO PNS</t>
  </si>
  <si>
    <t>SEG.08</t>
  </si>
  <si>
    <t>SOPORTE MONTAJE CÁMARA EXISTENTE</t>
  </si>
  <si>
    <t>SEG.09</t>
  </si>
  <si>
    <t>SOPORTE MONTAJE CÁMARA EN POSTE</t>
  </si>
  <si>
    <t>CL.07.14</t>
  </si>
  <si>
    <t>COLOCACIÓN INTERFONO</t>
  </si>
  <si>
    <t>CL.07.11</t>
  </si>
  <si>
    <t>FUENTE ALIMENTACIÓN 12V, 5A</t>
  </si>
  <si>
    <t>SEG.10</t>
  </si>
  <si>
    <t>COLOCACIÓN VIDEOPORTERO</t>
  </si>
  <si>
    <t>SEG.11</t>
  </si>
  <si>
    <t>VIDEOPORTERO</t>
  </si>
  <si>
    <t>SEG.12</t>
  </si>
  <si>
    <t>LICENCIA PARA VIDEOPORTERO</t>
  </si>
  <si>
    <t>SEG.13</t>
  </si>
  <si>
    <t>GRANDSTREAM</t>
  </si>
  <si>
    <t>CL.07.09</t>
  </si>
  <si>
    <t>CERRADURA DOBLE ELECTRIFICADA</t>
  </si>
  <si>
    <t>CL.07.12</t>
  </si>
  <si>
    <t>CERRADERO ELECTRIFICADO</t>
  </si>
  <si>
    <t>SEG.14</t>
  </si>
  <si>
    <t>ARMARIO DE CENTRALIZACIÓN</t>
  </si>
  <si>
    <t>SEG.15</t>
  </si>
  <si>
    <t>SWITCH</t>
  </si>
  <si>
    <t>SEG.16</t>
  </si>
  <si>
    <t>FASWITCH</t>
  </si>
  <si>
    <t>SEG.17</t>
  </si>
  <si>
    <t>MÓDULO TRANSCEPTOR DE FIBRA ÓPTICA SFP</t>
  </si>
  <si>
    <t>SEG.24</t>
  </si>
  <si>
    <t>PEANA SUSTENTACIÓN ARMARIO</t>
  </si>
  <si>
    <t>SEG.25</t>
  </si>
  <si>
    <t>ENCUENTRO CANALIZACIÓN EXISTENTE</t>
  </si>
  <si>
    <t>SEG.18</t>
  </si>
  <si>
    <t>CANALIZACIÓN</t>
  </si>
  <si>
    <t>SEG.26</t>
  </si>
  <si>
    <t>TUBO DE CORRUGADO FLEXIBLE</t>
  </si>
  <si>
    <t>SEG.19</t>
  </si>
  <si>
    <t>TUBO DE ACEROFLEX</t>
  </si>
  <si>
    <t>CL.07.16</t>
  </si>
  <si>
    <t>CABLE SFTP CAT6A ANTIRROEDOR</t>
  </si>
  <si>
    <t>CL.07.15</t>
  </si>
  <si>
    <t>CABLE 2x2.5mm²</t>
  </si>
  <si>
    <t>SEG.20</t>
  </si>
  <si>
    <t>CABLE FIBRA ÓPTICA</t>
  </si>
  <si>
    <t>SEG.21</t>
  </si>
  <si>
    <t>PARTIDA DOCUMENTACIÓN</t>
  </si>
  <si>
    <t>SEG.22</t>
  </si>
  <si>
    <t>CONFIGURACIÓN Y PUESTA EN MARCHA</t>
  </si>
  <si>
    <t>1.7</t>
  </si>
  <si>
    <t>INSTALACION ELÉCTRICA Y SEGURIDAD</t>
  </si>
  <si>
    <t>1.8</t>
  </si>
  <si>
    <t>CM1F27CJR020.CL</t>
  </si>
  <si>
    <t>COMPROBACIÓN RED DE RIEGO GOTEO AUTOMÁTICO</t>
  </si>
  <si>
    <t>CL.08.13</t>
  </si>
  <si>
    <t>REPOSICIÓN  INSTALACION RIEGO EXISTENTE JARDÍNERA PASILLO</t>
  </si>
  <si>
    <t>CL.08.07</t>
  </si>
  <si>
    <t>MODIFICACIÓN RED DE RIEGO EXISTENTE</t>
  </si>
  <si>
    <t>CL.08.04</t>
  </si>
  <si>
    <t>RED DE RIEGO POR GOTEO</t>
  </si>
  <si>
    <t>CL.08.05</t>
  </si>
  <si>
    <t>RED DE RIEGO DIFUSORES</t>
  </si>
  <si>
    <t>CM1U07ENH020.1</t>
  </si>
  <si>
    <t>CANALETA HORM. POLÍMERO 1000x200x200 mm C/REJILLA FUND. DÚCTIL</t>
  </si>
  <si>
    <t>CM1U07OEP010</t>
  </si>
  <si>
    <t>TUBERÍA ENTERRADA PVC COMPACTA JUNTA ELÁSTICA SN2 COLOR TEJA 160 mm</t>
  </si>
  <si>
    <t>CM1E03ODC060.CL.</t>
  </si>
  <si>
    <t>TUBO DRENAJE PVC CORRUGADO SIMPLE SN2 D=160 mm</t>
  </si>
  <si>
    <t>CM1E03OEP020.CL</t>
  </si>
  <si>
    <t>COLOCACIÓN DE PASATUBOS DE PVC PARED COMPACTA JUNTA ELÁSTICA SN2 200 mm</t>
  </si>
  <si>
    <t>INSTALACIÓN RIEGO, SANEAMIENTO Y DRENAJE</t>
  </si>
  <si>
    <t>1.9</t>
  </si>
  <si>
    <t>JARDINERÍA</t>
  </si>
  <si>
    <t>CM1U13PI010.CL</t>
  </si>
  <si>
    <t>FORMACIÓN PRADERA CON TEPES &lt;1000 m2</t>
  </si>
  <si>
    <t>CM1U13EE360</t>
  </si>
  <si>
    <t>PYRACANTHA SPP 0,60-0,80 m CONTENEDOR</t>
  </si>
  <si>
    <t>CM1U13AM020</t>
  </si>
  <si>
    <t>SUMINISTRO Y EXTENDIDO MANUAL TIERRA VEGETAL FÉRTIL</t>
  </si>
  <si>
    <t>CM1F27AJJ040.CL</t>
  </si>
  <si>
    <t>PODA DE ESPECIES TREPADORAS PARA RECONSTRUCCIÓN PILASTRA</t>
  </si>
  <si>
    <t>1.10</t>
  </si>
  <si>
    <t>CL.10.01</t>
  </si>
  <si>
    <t>SEGURIDAD Y SALUD EN OBRA</t>
  </si>
  <si>
    <t>1.11</t>
  </si>
  <si>
    <t>CM1G02A100.CL</t>
  </si>
  <si>
    <t>CARGA Y TRANSPORTE PLANTA RCD TIERRA LIMPIA CARGA MECÁNICA</t>
  </si>
  <si>
    <t>CM1G02B030</t>
  </si>
  <si>
    <t>CANON PLANTA RCD TIERRAS LIMPIAS</t>
  </si>
  <si>
    <t>m23G02C020.CL</t>
  </si>
  <si>
    <t>CARGA RCD ESCOMBROS SOBRE DUMPER/CAMIÓN A MANO</t>
  </si>
  <si>
    <t>GRA020.CL</t>
  </si>
  <si>
    <t>TRANSPORTE A PLANTA DE RCD ESCOMBROS CON CAMIÓN</t>
  </si>
  <si>
    <t>GRB020</t>
  </si>
  <si>
    <t>CANON DE VERTIDO POR ENTREGA DE RCD ESCOMBROS A GESTOR AUTORIZADO</t>
  </si>
  <si>
    <t>GESTIÓN DE RESIDUOS</t>
  </si>
  <si>
    <t>CL.12.01</t>
  </si>
  <si>
    <t>CONTROL DE CALIDAD</t>
  </si>
  <si>
    <t>CL.12.02</t>
  </si>
  <si>
    <t>GESTIÓN AMBIENTAL EN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</si>
</sst>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4" borderId="0" xfId="0" applyFill="1"/>
    <xf numFmtId="0" fontId="0" fillId="3" borderId="0" xfId="0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53341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7"/>
  <sheetViews>
    <sheetView tabSelected="1" workbookViewId="0">
      <selection activeCell="H105" sqref="H105"/>
    </sheetView>
  </sheetViews>
  <sheetFormatPr baseColWidth="10" defaultColWidth="11.44140625" defaultRowHeight="14.4" x14ac:dyDescent="0.3"/>
  <cols>
    <col min="1" max="1" width="19" customWidth="1"/>
    <col min="2" max="2" width="18.109375" customWidth="1"/>
    <col min="3" max="3" width="57.88671875" customWidth="1"/>
    <col min="4" max="4" width="11.44140625" customWidth="1"/>
    <col min="5" max="5" width="26.77734375" style="7" customWidth="1"/>
    <col min="6" max="6" width="15.44140625" style="7" customWidth="1"/>
    <col min="7" max="7" width="21.33203125" style="8" customWidth="1"/>
    <col min="8" max="8" width="18.88671875" customWidth="1"/>
    <col min="9" max="9" width="17.2187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2" t="s">
        <v>3</v>
      </c>
      <c r="B3" s="33"/>
      <c r="C3" s="34"/>
      <c r="D3" s="11">
        <f>SUM(G:G)</f>
        <v>152523.04999999999</v>
      </c>
      <c r="E3" s="32" t="s">
        <v>4</v>
      </c>
      <c r="F3" s="33"/>
      <c r="G3" s="34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9151.3799999999992</v>
      </c>
      <c r="E4" s="16" t="s">
        <v>7</v>
      </c>
      <c r="F4" s="2"/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0.13</v>
      </c>
      <c r="C5" s="14" t="s">
        <v>9</v>
      </c>
      <c r="D5" s="15">
        <f>ROUND($D$3*B5,2)</f>
        <v>19828</v>
      </c>
      <c r="E5" s="16" t="s">
        <v>10</v>
      </c>
      <c r="F5" s="2"/>
      <c r="G5" s="14" t="s">
        <v>9</v>
      </c>
      <c r="H5" s="15">
        <f>ROUND($H$3*F5,2)</f>
        <v>0</v>
      </c>
    </row>
    <row r="6" spans="1:9" ht="15" thickBot="1" x14ac:dyDescent="0.35">
      <c r="A6" s="35" t="s">
        <v>11</v>
      </c>
      <c r="B6" s="36"/>
      <c r="C6" s="37"/>
      <c r="D6" s="15">
        <f>SUM(D3,D4,D5)</f>
        <v>181502.43</v>
      </c>
      <c r="E6" s="35" t="s">
        <v>12</v>
      </c>
      <c r="F6" s="36"/>
      <c r="G6" s="37"/>
      <c r="H6" s="15">
        <f>SUM(H3,H4,H5)</f>
        <v>0</v>
      </c>
    </row>
    <row r="7" spans="1:9" ht="15" thickBot="1" x14ac:dyDescent="0.35">
      <c r="A7" s="17" t="s">
        <v>13</v>
      </c>
      <c r="B7" s="18">
        <v>0.21</v>
      </c>
      <c r="C7" s="14" t="s">
        <v>14</v>
      </c>
      <c r="D7" s="15">
        <f>ROUND($D$6*B7,2)</f>
        <v>38115.51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38" t="s">
        <v>15</v>
      </c>
      <c r="B8" s="39"/>
      <c r="C8" s="40"/>
      <c r="D8" s="21">
        <f>SUM(D6:D7)</f>
        <v>219617.94</v>
      </c>
      <c r="E8" s="38" t="s">
        <v>16</v>
      </c>
      <c r="F8" s="39"/>
      <c r="G8" s="40"/>
      <c r="H8" s="21">
        <f>SUM(H6:H7)</f>
        <v>0</v>
      </c>
    </row>
    <row r="9" spans="1:9" ht="15" thickBot="1" x14ac:dyDescent="0.35"/>
    <row r="10" spans="1:9" ht="15" thickBot="1" x14ac:dyDescent="0.35">
      <c r="A10" s="22"/>
      <c r="F10" s="30" t="s">
        <v>17</v>
      </c>
      <c r="G10" s="31"/>
      <c r="H10" s="30" t="s">
        <v>18</v>
      </c>
      <c r="I10" s="31"/>
    </row>
    <row r="11" spans="1:9" x14ac:dyDescent="0.3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x14ac:dyDescent="0.3">
      <c r="A12" s="25" t="s">
        <v>28</v>
      </c>
      <c r="B12" s="25"/>
      <c r="C12" s="25" t="s">
        <v>34</v>
      </c>
      <c r="D12" s="25"/>
      <c r="E12" s="26"/>
      <c r="F12" s="26"/>
      <c r="G12" s="7"/>
      <c r="H12" s="26"/>
      <c r="I12" s="26"/>
    </row>
    <row r="13" spans="1:9" x14ac:dyDescent="0.3">
      <c r="A13" s="25" t="s">
        <v>29</v>
      </c>
      <c r="B13" s="25"/>
      <c r="C13" s="25" t="s">
        <v>35</v>
      </c>
      <c r="D13" s="25"/>
      <c r="E13" s="26"/>
      <c r="F13" s="26"/>
      <c r="G13" s="7"/>
      <c r="H13" s="26"/>
      <c r="I13" s="26"/>
    </row>
    <row r="14" spans="1:9" x14ac:dyDescent="0.3">
      <c r="A14" s="25"/>
      <c r="B14" s="25" t="s">
        <v>36</v>
      </c>
      <c r="C14" s="25" t="s">
        <v>37</v>
      </c>
      <c r="D14" s="27" t="s">
        <v>40</v>
      </c>
      <c r="E14" s="26">
        <v>29.56</v>
      </c>
      <c r="F14" s="26">
        <v>21.13</v>
      </c>
      <c r="G14" s="28">
        <f t="shared" ref="G14:G23" si="0">ROUND(E14*F14,2)</f>
        <v>624.6</v>
      </c>
      <c r="H14" s="3"/>
      <c r="I14" s="29">
        <f t="shared" ref="I14:I23" si="1">ROUND(E14*H14,2)</f>
        <v>0</v>
      </c>
    </row>
    <row r="15" spans="1:9" x14ac:dyDescent="0.3">
      <c r="A15" s="25"/>
      <c r="B15" s="25" t="s">
        <v>38</v>
      </c>
      <c r="C15" s="25" t="s">
        <v>39</v>
      </c>
      <c r="D15" s="27" t="s">
        <v>40</v>
      </c>
      <c r="E15" s="26">
        <v>206.71</v>
      </c>
      <c r="F15" s="26">
        <v>28.45</v>
      </c>
      <c r="G15" s="28">
        <f t="shared" si="0"/>
        <v>5880.9</v>
      </c>
      <c r="H15" s="3"/>
      <c r="I15" s="29">
        <f t="shared" si="1"/>
        <v>0</v>
      </c>
    </row>
    <row r="16" spans="1:9" x14ac:dyDescent="0.3">
      <c r="A16" s="25"/>
      <c r="B16" s="25" t="s">
        <v>41</v>
      </c>
      <c r="C16" s="25" t="s">
        <v>42</v>
      </c>
      <c r="D16" s="27" t="s">
        <v>43</v>
      </c>
      <c r="E16" s="26">
        <v>2.94</v>
      </c>
      <c r="F16" s="26">
        <v>101.35</v>
      </c>
      <c r="G16" s="28">
        <f t="shared" si="0"/>
        <v>297.97000000000003</v>
      </c>
      <c r="H16" s="3"/>
      <c r="I16" s="29">
        <f t="shared" si="1"/>
        <v>0</v>
      </c>
    </row>
    <row r="17" spans="1:9" x14ac:dyDescent="0.3">
      <c r="A17" s="25"/>
      <c r="B17" s="25" t="s">
        <v>44</v>
      </c>
      <c r="C17" s="25" t="s">
        <v>45</v>
      </c>
      <c r="D17" s="27" t="s">
        <v>46</v>
      </c>
      <c r="E17" s="26">
        <v>3</v>
      </c>
      <c r="F17" s="26">
        <v>110.86</v>
      </c>
      <c r="G17" s="28">
        <f t="shared" si="0"/>
        <v>332.58</v>
      </c>
      <c r="H17" s="3"/>
      <c r="I17" s="29">
        <f t="shared" si="1"/>
        <v>0</v>
      </c>
    </row>
    <row r="18" spans="1:9" x14ac:dyDescent="0.3">
      <c r="A18" s="25"/>
      <c r="B18" s="25" t="s">
        <v>47</v>
      </c>
      <c r="C18" s="25" t="s">
        <v>48</v>
      </c>
      <c r="D18" s="27" t="s">
        <v>40</v>
      </c>
      <c r="E18" s="26">
        <v>165</v>
      </c>
      <c r="F18" s="26">
        <v>10.37</v>
      </c>
      <c r="G18" s="28">
        <f t="shared" si="0"/>
        <v>1711.05</v>
      </c>
      <c r="H18" s="3"/>
      <c r="I18" s="29">
        <f t="shared" si="1"/>
        <v>0</v>
      </c>
    </row>
    <row r="19" spans="1:9" x14ac:dyDescent="0.3">
      <c r="A19" s="25"/>
      <c r="B19" s="25" t="s">
        <v>49</v>
      </c>
      <c r="C19" s="25" t="s">
        <v>50</v>
      </c>
      <c r="D19" s="27" t="s">
        <v>40</v>
      </c>
      <c r="E19" s="26">
        <v>12.54</v>
      </c>
      <c r="F19" s="26">
        <v>17.29</v>
      </c>
      <c r="G19" s="28">
        <f t="shared" si="0"/>
        <v>216.82</v>
      </c>
      <c r="H19" s="3"/>
      <c r="I19" s="29">
        <f t="shared" si="1"/>
        <v>0</v>
      </c>
    </row>
    <row r="20" spans="1:9" x14ac:dyDescent="0.3">
      <c r="A20" s="25"/>
      <c r="B20" s="25" t="s">
        <v>51</v>
      </c>
      <c r="C20" s="25" t="s">
        <v>52</v>
      </c>
      <c r="D20" s="27" t="s">
        <v>40</v>
      </c>
      <c r="E20" s="26">
        <v>3.85</v>
      </c>
      <c r="F20" s="26">
        <v>15.47</v>
      </c>
      <c r="G20" s="28">
        <f t="shared" si="0"/>
        <v>59.56</v>
      </c>
      <c r="H20" s="3"/>
      <c r="I20" s="29">
        <f t="shared" si="1"/>
        <v>0</v>
      </c>
    </row>
    <row r="21" spans="1:9" x14ac:dyDescent="0.3">
      <c r="A21" s="25"/>
      <c r="B21" s="25" t="s">
        <v>53</v>
      </c>
      <c r="C21" s="25" t="s">
        <v>54</v>
      </c>
      <c r="D21" s="27" t="s">
        <v>43</v>
      </c>
      <c r="E21" s="26">
        <v>2.85</v>
      </c>
      <c r="F21" s="26">
        <v>218.08</v>
      </c>
      <c r="G21" s="28">
        <f t="shared" si="0"/>
        <v>621.53</v>
      </c>
      <c r="H21" s="3"/>
      <c r="I21" s="29">
        <f t="shared" si="1"/>
        <v>0</v>
      </c>
    </row>
    <row r="22" spans="1:9" x14ac:dyDescent="0.3">
      <c r="A22" s="25"/>
      <c r="B22" s="25" t="s">
        <v>55</v>
      </c>
      <c r="C22" s="25" t="s">
        <v>56</v>
      </c>
      <c r="D22" s="27" t="s">
        <v>46</v>
      </c>
      <c r="E22" s="26">
        <v>3</v>
      </c>
      <c r="F22" s="26">
        <v>20.309999999999999</v>
      </c>
      <c r="G22" s="28">
        <f t="shared" si="0"/>
        <v>60.93</v>
      </c>
      <c r="H22" s="3"/>
      <c r="I22" s="29">
        <f t="shared" si="1"/>
        <v>0</v>
      </c>
    </row>
    <row r="23" spans="1:9" x14ac:dyDescent="0.3">
      <c r="A23" s="25"/>
      <c r="B23" s="25" t="s">
        <v>57</v>
      </c>
      <c r="C23" s="25" t="s">
        <v>58</v>
      </c>
      <c r="D23" s="27" t="s">
        <v>59</v>
      </c>
      <c r="E23" s="26">
        <v>200</v>
      </c>
      <c r="F23" s="26">
        <v>1.81</v>
      </c>
      <c r="G23" s="28">
        <f t="shared" si="0"/>
        <v>362</v>
      </c>
      <c r="H23" s="3"/>
      <c r="I23" s="29">
        <f t="shared" si="1"/>
        <v>0</v>
      </c>
    </row>
    <row r="24" spans="1:9" x14ac:dyDescent="0.3">
      <c r="A24" s="25"/>
      <c r="B24" s="25" t="s">
        <v>60</v>
      </c>
      <c r="C24" s="25" t="s">
        <v>61</v>
      </c>
      <c r="D24" s="27" t="s">
        <v>46</v>
      </c>
      <c r="E24" s="26">
        <v>1</v>
      </c>
      <c r="F24" s="26">
        <v>201.6</v>
      </c>
      <c r="G24" s="28">
        <f t="shared" ref="G24:G36" si="2">ROUND(E24*F24,2)</f>
        <v>201.6</v>
      </c>
      <c r="H24" s="3"/>
      <c r="I24" s="29">
        <f t="shared" ref="I24:I31" si="3">ROUND(E24*H24,2)</f>
        <v>0</v>
      </c>
    </row>
    <row r="25" spans="1:9" x14ac:dyDescent="0.3">
      <c r="A25" s="25"/>
      <c r="B25" s="25" t="s">
        <v>62</v>
      </c>
      <c r="C25" s="25" t="s">
        <v>63</v>
      </c>
      <c r="D25" s="27" t="s">
        <v>40</v>
      </c>
      <c r="E25" s="26">
        <v>60</v>
      </c>
      <c r="F25" s="26">
        <v>7.71</v>
      </c>
      <c r="G25" s="28">
        <f t="shared" ref="G25:G26" si="4">ROUND(E25*F25,2)</f>
        <v>462.6</v>
      </c>
      <c r="H25" s="3"/>
      <c r="I25" s="29">
        <f t="shared" ref="I25:I26" si="5">ROUND(E25*H25,2)</f>
        <v>0</v>
      </c>
    </row>
    <row r="26" spans="1:9" x14ac:dyDescent="0.3">
      <c r="A26" s="25"/>
      <c r="B26" s="25" t="s">
        <v>64</v>
      </c>
      <c r="C26" s="25" t="s">
        <v>65</v>
      </c>
      <c r="D26" s="27" t="s">
        <v>40</v>
      </c>
      <c r="E26" s="26">
        <v>5.4</v>
      </c>
      <c r="F26" s="26">
        <v>11.53</v>
      </c>
      <c r="G26" s="28">
        <f t="shared" si="4"/>
        <v>62.26</v>
      </c>
      <c r="H26" s="3"/>
      <c r="I26" s="29">
        <f t="shared" si="5"/>
        <v>0</v>
      </c>
    </row>
    <row r="27" spans="1:9" x14ac:dyDescent="0.3">
      <c r="A27" s="25"/>
      <c r="B27" s="25" t="s">
        <v>66</v>
      </c>
      <c r="C27" s="25" t="s">
        <v>67</v>
      </c>
      <c r="D27" s="27" t="s">
        <v>40</v>
      </c>
      <c r="E27" s="26">
        <v>60</v>
      </c>
      <c r="F27" s="26">
        <v>4.42</v>
      </c>
      <c r="G27" s="28">
        <f t="shared" si="2"/>
        <v>265.2</v>
      </c>
      <c r="H27" s="3"/>
      <c r="I27" s="29">
        <f t="shared" si="3"/>
        <v>0</v>
      </c>
    </row>
    <row r="28" spans="1:9" x14ac:dyDescent="0.3">
      <c r="A28" s="25"/>
      <c r="B28" s="25" t="s">
        <v>68</v>
      </c>
      <c r="C28" s="25" t="s">
        <v>69</v>
      </c>
      <c r="D28" s="27" t="s">
        <v>46</v>
      </c>
      <c r="E28" s="26">
        <v>1</v>
      </c>
      <c r="F28" s="26">
        <v>58.36</v>
      </c>
      <c r="G28" s="28">
        <f t="shared" si="2"/>
        <v>58.36</v>
      </c>
      <c r="H28" s="3"/>
      <c r="I28" s="29">
        <f t="shared" si="3"/>
        <v>0</v>
      </c>
    </row>
    <row r="29" spans="1:9" x14ac:dyDescent="0.3">
      <c r="A29" s="25" t="s">
        <v>30</v>
      </c>
      <c r="B29" s="25"/>
      <c r="C29" s="25" t="s">
        <v>70</v>
      </c>
      <c r="D29" s="27"/>
      <c r="E29" s="26"/>
      <c r="F29" s="26"/>
      <c r="G29" s="7"/>
      <c r="H29" s="26"/>
      <c r="I29" s="26"/>
    </row>
    <row r="30" spans="1:9" x14ac:dyDescent="0.3">
      <c r="A30" s="25"/>
      <c r="B30" s="25" t="s">
        <v>71</v>
      </c>
      <c r="C30" s="25" t="s">
        <v>72</v>
      </c>
      <c r="D30" s="27" t="s">
        <v>40</v>
      </c>
      <c r="E30" s="26">
        <v>222.1</v>
      </c>
      <c r="F30" s="26">
        <v>2.63</v>
      </c>
      <c r="G30" s="28">
        <f t="shared" si="2"/>
        <v>584.12</v>
      </c>
      <c r="H30" s="3"/>
      <c r="I30" s="29">
        <f t="shared" si="3"/>
        <v>0</v>
      </c>
    </row>
    <row r="31" spans="1:9" x14ac:dyDescent="0.3">
      <c r="A31" s="25"/>
      <c r="B31" s="25" t="s">
        <v>73</v>
      </c>
      <c r="C31" s="25" t="s">
        <v>74</v>
      </c>
      <c r="D31" s="27" t="s">
        <v>43</v>
      </c>
      <c r="E31" s="26">
        <v>5.4</v>
      </c>
      <c r="F31" s="26">
        <v>134.51</v>
      </c>
      <c r="G31" s="28">
        <f t="shared" si="2"/>
        <v>726.35</v>
      </c>
      <c r="H31" s="3"/>
      <c r="I31" s="29">
        <f t="shared" si="3"/>
        <v>0</v>
      </c>
    </row>
    <row r="32" spans="1:9" x14ac:dyDescent="0.3">
      <c r="B32" s="25" t="s">
        <v>75</v>
      </c>
      <c r="C32" s="25" t="s">
        <v>76</v>
      </c>
      <c r="D32" s="27" t="s">
        <v>43</v>
      </c>
      <c r="E32" s="26">
        <v>70.16</v>
      </c>
      <c r="F32" s="26">
        <v>21.21</v>
      </c>
      <c r="G32" s="28">
        <f t="shared" si="2"/>
        <v>1488.09</v>
      </c>
      <c r="H32" s="3"/>
      <c r="I32" s="29">
        <f t="shared" ref="I32:I36" si="6">ROUND(E32*H32,2)</f>
        <v>0</v>
      </c>
    </row>
    <row r="33" spans="1:9" x14ac:dyDescent="0.3">
      <c r="B33" s="25" t="s">
        <v>77</v>
      </c>
      <c r="C33" s="25" t="s">
        <v>78</v>
      </c>
      <c r="D33" s="27" t="s">
        <v>43</v>
      </c>
      <c r="E33" s="26">
        <v>13.99</v>
      </c>
      <c r="F33" s="26">
        <v>72.790000000000006</v>
      </c>
      <c r="G33" s="28">
        <f t="shared" si="2"/>
        <v>1018.33</v>
      </c>
      <c r="H33" s="3"/>
      <c r="I33" s="29">
        <f t="shared" si="6"/>
        <v>0</v>
      </c>
    </row>
    <row r="34" spans="1:9" x14ac:dyDescent="0.3">
      <c r="B34" s="25" t="s">
        <v>79</v>
      </c>
      <c r="C34" s="25" t="s">
        <v>80</v>
      </c>
      <c r="D34" s="27" t="s">
        <v>43</v>
      </c>
      <c r="E34" s="26">
        <v>3.93</v>
      </c>
      <c r="F34" s="26">
        <v>3.87</v>
      </c>
      <c r="G34" s="28">
        <f t="shared" si="2"/>
        <v>15.21</v>
      </c>
      <c r="H34" s="3"/>
      <c r="I34" s="29">
        <f t="shared" si="6"/>
        <v>0</v>
      </c>
    </row>
    <row r="35" spans="1:9" x14ac:dyDescent="0.3">
      <c r="B35" s="25" t="s">
        <v>81</v>
      </c>
      <c r="C35" s="25" t="s">
        <v>82</v>
      </c>
      <c r="D35" s="27" t="s">
        <v>40</v>
      </c>
      <c r="E35" s="26">
        <v>224.34</v>
      </c>
      <c r="F35" s="26">
        <v>13.77</v>
      </c>
      <c r="G35" s="28">
        <f t="shared" si="2"/>
        <v>3089.16</v>
      </c>
      <c r="H35" s="3"/>
      <c r="I35" s="29">
        <f t="shared" si="6"/>
        <v>0</v>
      </c>
    </row>
    <row r="36" spans="1:9" x14ac:dyDescent="0.3">
      <c r="B36" s="25" t="s">
        <v>83</v>
      </c>
      <c r="C36" s="25" t="s">
        <v>84</v>
      </c>
      <c r="D36" s="27" t="s">
        <v>43</v>
      </c>
      <c r="E36" s="26">
        <v>135.77000000000001</v>
      </c>
      <c r="F36" s="26">
        <v>2.39</v>
      </c>
      <c r="G36" s="28">
        <f t="shared" si="2"/>
        <v>324.49</v>
      </c>
      <c r="H36" s="3"/>
      <c r="I36" s="29">
        <f t="shared" si="6"/>
        <v>0</v>
      </c>
    </row>
    <row r="37" spans="1:9" x14ac:dyDescent="0.3">
      <c r="A37" s="25" t="s">
        <v>85</v>
      </c>
      <c r="B37" s="25"/>
      <c r="C37" s="25" t="s">
        <v>86</v>
      </c>
      <c r="D37" s="25"/>
      <c r="E37" s="26"/>
      <c r="F37" s="26"/>
      <c r="G37" s="7"/>
      <c r="H37" s="26"/>
      <c r="I37" s="26"/>
    </row>
    <row r="38" spans="1:9" x14ac:dyDescent="0.3">
      <c r="A38" s="25"/>
      <c r="B38" s="25" t="s">
        <v>87</v>
      </c>
      <c r="C38" s="25" t="s">
        <v>88</v>
      </c>
      <c r="D38" s="25" t="s">
        <v>43</v>
      </c>
      <c r="E38" s="26">
        <v>5.63</v>
      </c>
      <c r="F38" s="26">
        <v>259.07</v>
      </c>
      <c r="G38" s="28">
        <f t="shared" ref="G38:G47" si="7">ROUND(E38*F38,2)</f>
        <v>1458.56</v>
      </c>
      <c r="H38" s="3"/>
      <c r="I38" s="29">
        <f t="shared" ref="I38:I47" si="8">ROUND(E38*H38,2)</f>
        <v>0</v>
      </c>
    </row>
    <row r="39" spans="1:9" x14ac:dyDescent="0.3">
      <c r="A39" s="25"/>
      <c r="B39" s="25" t="s">
        <v>89</v>
      </c>
      <c r="C39" s="25" t="s">
        <v>90</v>
      </c>
      <c r="D39" s="25" t="s">
        <v>46</v>
      </c>
      <c r="E39" s="26">
        <v>23</v>
      </c>
      <c r="F39" s="26">
        <v>25.5</v>
      </c>
      <c r="G39" s="28">
        <f t="shared" si="7"/>
        <v>586.5</v>
      </c>
      <c r="H39" s="3"/>
      <c r="I39" s="29">
        <f t="shared" si="8"/>
        <v>0</v>
      </c>
    </row>
    <row r="40" spans="1:9" x14ac:dyDescent="0.3">
      <c r="A40" s="25"/>
      <c r="B40" s="25" t="s">
        <v>91</v>
      </c>
      <c r="C40" s="25" t="s">
        <v>92</v>
      </c>
      <c r="D40" s="25" t="s">
        <v>46</v>
      </c>
      <c r="E40" s="26">
        <v>6</v>
      </c>
      <c r="F40" s="26">
        <v>104.67</v>
      </c>
      <c r="G40" s="28">
        <f t="shared" si="7"/>
        <v>628.02</v>
      </c>
      <c r="H40" s="3"/>
      <c r="I40" s="29">
        <f t="shared" si="8"/>
        <v>0</v>
      </c>
    </row>
    <row r="41" spans="1:9" x14ac:dyDescent="0.3">
      <c r="A41" s="25"/>
      <c r="B41" s="25" t="s">
        <v>93</v>
      </c>
      <c r="C41" s="25" t="s">
        <v>94</v>
      </c>
      <c r="D41" s="25" t="s">
        <v>40</v>
      </c>
      <c r="E41" s="26">
        <v>81.489999999999995</v>
      </c>
      <c r="F41" s="26">
        <v>17.440000000000001</v>
      </c>
      <c r="G41" s="28">
        <f t="shared" si="7"/>
        <v>1421.19</v>
      </c>
      <c r="H41" s="3"/>
      <c r="I41" s="29">
        <f t="shared" si="8"/>
        <v>0</v>
      </c>
    </row>
    <row r="42" spans="1:9" x14ac:dyDescent="0.3">
      <c r="A42" s="25"/>
      <c r="B42" s="25" t="s">
        <v>95</v>
      </c>
      <c r="C42" s="25" t="s">
        <v>96</v>
      </c>
      <c r="D42" s="25" t="s">
        <v>40</v>
      </c>
      <c r="E42" s="26">
        <v>81.489999999999995</v>
      </c>
      <c r="F42" s="26">
        <v>21.29</v>
      </c>
      <c r="G42" s="28">
        <f t="shared" si="7"/>
        <v>1734.92</v>
      </c>
      <c r="H42" s="3"/>
      <c r="I42" s="29">
        <f t="shared" si="8"/>
        <v>0</v>
      </c>
    </row>
    <row r="43" spans="1:9" x14ac:dyDescent="0.3">
      <c r="A43" s="25"/>
      <c r="B43" s="25" t="s">
        <v>97</v>
      </c>
      <c r="C43" s="25" t="s">
        <v>98</v>
      </c>
      <c r="D43" s="25" t="s">
        <v>40</v>
      </c>
      <c r="E43" s="26">
        <v>81.489999999999995</v>
      </c>
      <c r="F43" s="26">
        <v>25.6</v>
      </c>
      <c r="G43" s="28">
        <f t="shared" si="7"/>
        <v>2086.14</v>
      </c>
      <c r="H43" s="3"/>
      <c r="I43" s="29">
        <f t="shared" si="8"/>
        <v>0</v>
      </c>
    </row>
    <row r="44" spans="1:9" x14ac:dyDescent="0.3">
      <c r="A44" s="25"/>
      <c r="B44" s="25" t="s">
        <v>99</v>
      </c>
      <c r="C44" s="25" t="s">
        <v>100</v>
      </c>
      <c r="D44" s="25" t="s">
        <v>43</v>
      </c>
      <c r="E44" s="26">
        <v>30.8</v>
      </c>
      <c r="F44" s="26">
        <v>32.880000000000003</v>
      </c>
      <c r="G44" s="28">
        <f t="shared" si="7"/>
        <v>1012.7</v>
      </c>
      <c r="H44" s="3"/>
      <c r="I44" s="29">
        <f t="shared" si="8"/>
        <v>0</v>
      </c>
    </row>
    <row r="45" spans="1:9" x14ac:dyDescent="0.3">
      <c r="A45" s="25"/>
      <c r="B45" s="25" t="s">
        <v>101</v>
      </c>
      <c r="C45" s="25" t="s">
        <v>102</v>
      </c>
      <c r="D45" s="25" t="s">
        <v>40</v>
      </c>
      <c r="E45" s="26">
        <v>60</v>
      </c>
      <c r="F45" s="26">
        <v>14.82</v>
      </c>
      <c r="G45" s="28">
        <f t="shared" si="7"/>
        <v>889.2</v>
      </c>
      <c r="H45" s="3"/>
      <c r="I45" s="29">
        <f t="shared" si="8"/>
        <v>0</v>
      </c>
    </row>
    <row r="46" spans="1:9" x14ac:dyDescent="0.3">
      <c r="A46" s="25"/>
      <c r="B46" s="25" t="s">
        <v>103</v>
      </c>
      <c r="C46" s="25" t="s">
        <v>104</v>
      </c>
      <c r="D46" s="25" t="s">
        <v>40</v>
      </c>
      <c r="E46" s="26">
        <v>75</v>
      </c>
      <c r="F46" s="26">
        <v>3.7</v>
      </c>
      <c r="G46" s="28">
        <f t="shared" si="7"/>
        <v>277.5</v>
      </c>
      <c r="H46" s="3"/>
      <c r="I46" s="29">
        <f t="shared" si="8"/>
        <v>0</v>
      </c>
    </row>
    <row r="47" spans="1:9" x14ac:dyDescent="0.3">
      <c r="A47" s="25"/>
      <c r="B47" s="25" t="s">
        <v>105</v>
      </c>
      <c r="C47" s="25" t="s">
        <v>106</v>
      </c>
      <c r="D47" s="25" t="s">
        <v>43</v>
      </c>
      <c r="E47" s="26">
        <v>48.93</v>
      </c>
      <c r="F47" s="26">
        <v>15.4</v>
      </c>
      <c r="G47" s="28">
        <f t="shared" si="7"/>
        <v>753.52</v>
      </c>
      <c r="H47" s="3"/>
      <c r="I47" s="29">
        <f t="shared" si="8"/>
        <v>0</v>
      </c>
    </row>
    <row r="48" spans="1:9" x14ac:dyDescent="0.3">
      <c r="A48" s="25" t="s">
        <v>146</v>
      </c>
      <c r="B48" s="25"/>
      <c r="C48" s="25" t="s">
        <v>145</v>
      </c>
      <c r="D48" s="25"/>
      <c r="E48" s="26"/>
      <c r="F48" s="26"/>
      <c r="G48" s="7"/>
      <c r="H48" s="26"/>
      <c r="I48" s="26"/>
    </row>
    <row r="49" spans="1:9" x14ac:dyDescent="0.3">
      <c r="A49" s="25"/>
      <c r="B49" s="25" t="s">
        <v>107</v>
      </c>
      <c r="C49" s="25" t="s">
        <v>108</v>
      </c>
      <c r="D49" s="27" t="s">
        <v>40</v>
      </c>
      <c r="E49" s="26">
        <v>81.489999999999995</v>
      </c>
      <c r="F49" s="26">
        <v>98.91</v>
      </c>
      <c r="G49" s="28">
        <f t="shared" ref="G49:G62" si="9">ROUND(E49*F49,2)</f>
        <v>8060.18</v>
      </c>
      <c r="H49" s="3"/>
      <c r="I49" s="29">
        <f t="shared" ref="I49:I63" si="10">ROUND(E49*H49,2)</f>
        <v>0</v>
      </c>
    </row>
    <row r="50" spans="1:9" x14ac:dyDescent="0.3">
      <c r="A50" s="25"/>
      <c r="B50" s="25" t="s">
        <v>109</v>
      </c>
      <c r="C50" s="25" t="s">
        <v>110</v>
      </c>
      <c r="D50" s="27" t="s">
        <v>59</v>
      </c>
      <c r="E50" s="26">
        <v>38.799999999999997</v>
      </c>
      <c r="F50" s="26">
        <v>52.97</v>
      </c>
      <c r="G50" s="28">
        <f t="shared" si="9"/>
        <v>2055.2399999999998</v>
      </c>
      <c r="H50" s="3"/>
      <c r="I50" s="29">
        <f t="shared" si="10"/>
        <v>0</v>
      </c>
    </row>
    <row r="51" spans="1:9" x14ac:dyDescent="0.3">
      <c r="A51" s="25"/>
      <c r="B51" s="25" t="s">
        <v>111</v>
      </c>
      <c r="C51" s="25" t="s">
        <v>112</v>
      </c>
      <c r="D51" s="27" t="s">
        <v>40</v>
      </c>
      <c r="E51" s="26">
        <v>2.4</v>
      </c>
      <c r="F51" s="26">
        <v>49.95</v>
      </c>
      <c r="G51" s="28">
        <f t="shared" si="9"/>
        <v>119.88</v>
      </c>
      <c r="H51" s="3"/>
      <c r="I51" s="29">
        <f t="shared" si="10"/>
        <v>0</v>
      </c>
    </row>
    <row r="52" spans="1:9" x14ac:dyDescent="0.3">
      <c r="A52" s="25"/>
      <c r="B52" s="25" t="s">
        <v>113</v>
      </c>
      <c r="C52" s="25" t="s">
        <v>114</v>
      </c>
      <c r="D52" s="27" t="s">
        <v>59</v>
      </c>
      <c r="E52" s="26">
        <v>3</v>
      </c>
      <c r="F52" s="26">
        <v>206.19</v>
      </c>
      <c r="G52" s="28">
        <f t="shared" si="9"/>
        <v>618.57000000000005</v>
      </c>
      <c r="H52" s="3"/>
      <c r="I52" s="29">
        <f t="shared" si="10"/>
        <v>0</v>
      </c>
    </row>
    <row r="53" spans="1:9" x14ac:dyDescent="0.3">
      <c r="A53" s="25"/>
      <c r="B53" s="25" t="s">
        <v>115</v>
      </c>
      <c r="C53" s="25" t="s">
        <v>116</v>
      </c>
      <c r="D53" s="27" t="s">
        <v>46</v>
      </c>
      <c r="E53" s="26">
        <v>1</v>
      </c>
      <c r="F53" s="26">
        <v>74.13</v>
      </c>
      <c r="G53" s="28">
        <f t="shared" si="9"/>
        <v>74.13</v>
      </c>
      <c r="H53" s="3"/>
      <c r="I53" s="29">
        <f t="shared" si="10"/>
        <v>0</v>
      </c>
    </row>
    <row r="54" spans="1:9" x14ac:dyDescent="0.3">
      <c r="A54" s="25"/>
      <c r="B54" s="25" t="s">
        <v>117</v>
      </c>
      <c r="C54" s="25" t="s">
        <v>118</v>
      </c>
      <c r="D54" s="27" t="s">
        <v>46</v>
      </c>
      <c r="E54" s="26">
        <v>1</v>
      </c>
      <c r="F54" s="26">
        <v>685</v>
      </c>
      <c r="G54" s="28">
        <f t="shared" si="9"/>
        <v>685</v>
      </c>
      <c r="H54" s="3"/>
      <c r="I54" s="29">
        <f t="shared" si="10"/>
        <v>0</v>
      </c>
    </row>
    <row r="55" spans="1:9" x14ac:dyDescent="0.3">
      <c r="A55" s="25"/>
      <c r="B55" s="25" t="s">
        <v>119</v>
      </c>
      <c r="C55" s="25" t="s">
        <v>120</v>
      </c>
      <c r="D55" s="27" t="s">
        <v>46</v>
      </c>
      <c r="E55" s="26">
        <v>1</v>
      </c>
      <c r="F55" s="26">
        <v>1127.6300000000001</v>
      </c>
      <c r="G55" s="28">
        <f t="shared" si="9"/>
        <v>1127.6300000000001</v>
      </c>
      <c r="H55" s="3"/>
      <c r="I55" s="29">
        <f t="shared" si="10"/>
        <v>0</v>
      </c>
    </row>
    <row r="56" spans="1:9" x14ac:dyDescent="0.3">
      <c r="A56" s="25"/>
      <c r="B56" s="25" t="s">
        <v>121</v>
      </c>
      <c r="C56" s="25" t="s">
        <v>122</v>
      </c>
      <c r="D56" s="27" t="s">
        <v>46</v>
      </c>
      <c r="E56" s="26">
        <v>1</v>
      </c>
      <c r="F56" s="26">
        <v>339.22</v>
      </c>
      <c r="G56" s="28">
        <f t="shared" si="9"/>
        <v>339.22</v>
      </c>
      <c r="H56" s="3"/>
      <c r="I56" s="29">
        <f t="shared" si="10"/>
        <v>0</v>
      </c>
    </row>
    <row r="57" spans="1:9" x14ac:dyDescent="0.3">
      <c r="A57" s="25"/>
      <c r="B57" s="25" t="s">
        <v>123</v>
      </c>
      <c r="C57" s="25" t="s">
        <v>124</v>
      </c>
      <c r="D57" s="27" t="s">
        <v>46</v>
      </c>
      <c r="E57" s="26">
        <v>3</v>
      </c>
      <c r="F57" s="26">
        <v>181.91</v>
      </c>
      <c r="G57" s="28">
        <f t="shared" si="9"/>
        <v>545.73</v>
      </c>
      <c r="H57" s="3"/>
      <c r="I57" s="29">
        <f t="shared" si="10"/>
        <v>0</v>
      </c>
    </row>
    <row r="58" spans="1:9" x14ac:dyDescent="0.3">
      <c r="A58" s="25"/>
      <c r="B58" s="25" t="s">
        <v>125</v>
      </c>
      <c r="C58" s="25" t="s">
        <v>126</v>
      </c>
      <c r="D58" s="27" t="s">
        <v>46</v>
      </c>
      <c r="E58" s="26">
        <v>3</v>
      </c>
      <c r="F58" s="26">
        <v>127.89</v>
      </c>
      <c r="G58" s="28">
        <f t="shared" si="9"/>
        <v>383.67</v>
      </c>
      <c r="H58" s="3"/>
      <c r="I58" s="29">
        <f t="shared" si="10"/>
        <v>0</v>
      </c>
    </row>
    <row r="59" spans="1:9" x14ac:dyDescent="0.3">
      <c r="A59" s="25"/>
      <c r="B59" s="25" t="s">
        <v>127</v>
      </c>
      <c r="C59" s="25" t="s">
        <v>128</v>
      </c>
      <c r="D59" s="27" t="s">
        <v>40</v>
      </c>
      <c r="E59" s="26">
        <v>6.91</v>
      </c>
      <c r="F59" s="26">
        <v>15.95</v>
      </c>
      <c r="G59" s="28">
        <f t="shared" si="9"/>
        <v>110.21</v>
      </c>
      <c r="H59" s="3"/>
      <c r="I59" s="29">
        <f t="shared" si="10"/>
        <v>0</v>
      </c>
    </row>
    <row r="60" spans="1:9" x14ac:dyDescent="0.3">
      <c r="A60" s="25"/>
      <c r="B60" s="25" t="s">
        <v>129</v>
      </c>
      <c r="C60" s="25" t="s">
        <v>130</v>
      </c>
      <c r="D60" s="27" t="s">
        <v>40</v>
      </c>
      <c r="E60" s="26">
        <v>60</v>
      </c>
      <c r="F60" s="26">
        <v>19.059999999999999</v>
      </c>
      <c r="G60" s="28">
        <f t="shared" si="9"/>
        <v>1143.5999999999999</v>
      </c>
      <c r="H60" s="3"/>
      <c r="I60" s="29">
        <f t="shared" si="10"/>
        <v>0</v>
      </c>
    </row>
    <row r="61" spans="1:9" x14ac:dyDescent="0.3">
      <c r="A61" s="25"/>
      <c r="B61" s="25" t="s">
        <v>131</v>
      </c>
      <c r="C61" s="25" t="s">
        <v>132</v>
      </c>
      <c r="D61" s="27" t="s">
        <v>40</v>
      </c>
      <c r="E61" s="26">
        <v>20</v>
      </c>
      <c r="F61" s="26">
        <v>134.91999999999999</v>
      </c>
      <c r="G61" s="28">
        <f t="shared" si="9"/>
        <v>2698.4</v>
      </c>
      <c r="H61" s="3"/>
      <c r="I61" s="29">
        <f t="shared" si="10"/>
        <v>0</v>
      </c>
    </row>
    <row r="62" spans="1:9" x14ac:dyDescent="0.3">
      <c r="A62" s="25"/>
      <c r="B62" s="25" t="s">
        <v>133</v>
      </c>
      <c r="C62" s="25" t="s">
        <v>134</v>
      </c>
      <c r="D62" s="27" t="s">
        <v>59</v>
      </c>
      <c r="E62" s="26">
        <v>30</v>
      </c>
      <c r="F62" s="26">
        <v>5.2</v>
      </c>
      <c r="G62" s="28">
        <f t="shared" si="9"/>
        <v>156</v>
      </c>
      <c r="H62" s="3"/>
      <c r="I62" s="29">
        <f t="shared" si="10"/>
        <v>0</v>
      </c>
    </row>
    <row r="63" spans="1:9" x14ac:dyDescent="0.3">
      <c r="A63" s="25"/>
      <c r="B63" s="25" t="s">
        <v>135</v>
      </c>
      <c r="C63" s="25" t="s">
        <v>136</v>
      </c>
      <c r="D63" s="27" t="s">
        <v>40</v>
      </c>
      <c r="E63" s="26">
        <v>60</v>
      </c>
      <c r="F63" s="26">
        <v>32.299999999999997</v>
      </c>
      <c r="G63" s="28">
        <f>ROUND(E63*F63,2)</f>
        <v>1938</v>
      </c>
      <c r="H63" s="3"/>
      <c r="I63" s="29">
        <f t="shared" si="10"/>
        <v>0</v>
      </c>
    </row>
    <row r="64" spans="1:9" x14ac:dyDescent="0.3">
      <c r="B64" s="25" t="s">
        <v>137</v>
      </c>
      <c r="C64" s="25" t="s">
        <v>138</v>
      </c>
      <c r="D64" s="27" t="s">
        <v>59</v>
      </c>
      <c r="E64" s="26">
        <v>54.78</v>
      </c>
      <c r="F64" s="26">
        <v>21.26</v>
      </c>
      <c r="G64" s="28">
        <f t="shared" ref="G64:G66" si="11">ROUND(E64*F64,2)</f>
        <v>1164.6199999999999</v>
      </c>
      <c r="H64" s="3"/>
      <c r="I64" s="29">
        <f t="shared" ref="I64:I67" si="12">ROUND(E64*H64,2)</f>
        <v>0</v>
      </c>
    </row>
    <row r="65" spans="1:9" x14ac:dyDescent="0.3">
      <c r="B65" s="25" t="s">
        <v>139</v>
      </c>
      <c r="C65" s="25" t="s">
        <v>140</v>
      </c>
      <c r="D65" s="27" t="s">
        <v>59</v>
      </c>
      <c r="E65" s="26">
        <v>2</v>
      </c>
      <c r="F65" s="26">
        <v>40.04</v>
      </c>
      <c r="G65" s="28">
        <f t="shared" si="11"/>
        <v>80.08</v>
      </c>
      <c r="H65" s="3"/>
      <c r="I65" s="29">
        <f t="shared" si="12"/>
        <v>0</v>
      </c>
    </row>
    <row r="66" spans="1:9" x14ac:dyDescent="0.3">
      <c r="B66" s="25" t="s">
        <v>141</v>
      </c>
      <c r="C66" s="25" t="s">
        <v>142</v>
      </c>
      <c r="D66" s="27" t="s">
        <v>40</v>
      </c>
      <c r="E66" s="26">
        <v>6.91</v>
      </c>
      <c r="F66" s="26">
        <v>8.82</v>
      </c>
      <c r="G66" s="28">
        <f t="shared" si="11"/>
        <v>60.95</v>
      </c>
      <c r="H66" s="3"/>
      <c r="I66" s="29">
        <f t="shared" si="12"/>
        <v>0</v>
      </c>
    </row>
    <row r="67" spans="1:9" x14ac:dyDescent="0.3">
      <c r="B67" s="25" t="s">
        <v>143</v>
      </c>
      <c r="C67" s="25" t="s">
        <v>144</v>
      </c>
      <c r="D67" s="27" t="s">
        <v>40</v>
      </c>
      <c r="E67" s="26">
        <v>60</v>
      </c>
      <c r="F67" s="26">
        <v>7.79</v>
      </c>
      <c r="G67" s="28">
        <f>ROUND(E67*F67,2)</f>
        <v>467.4</v>
      </c>
      <c r="H67" s="3"/>
      <c r="I67" s="29">
        <f t="shared" si="12"/>
        <v>0</v>
      </c>
    </row>
    <row r="68" spans="1:9" x14ac:dyDescent="0.3">
      <c r="A68" s="25" t="s">
        <v>147</v>
      </c>
      <c r="B68" s="25"/>
      <c r="C68" s="25" t="s">
        <v>179</v>
      </c>
      <c r="D68" s="25"/>
      <c r="E68" s="26"/>
      <c r="F68" s="26"/>
      <c r="G68" s="7"/>
      <c r="H68" s="26"/>
      <c r="I68" s="26"/>
    </row>
    <row r="69" spans="1:9" x14ac:dyDescent="0.3">
      <c r="A69" s="25"/>
      <c r="B69" s="25" t="s">
        <v>148</v>
      </c>
      <c r="C69" s="25" t="s">
        <v>149</v>
      </c>
      <c r="D69" s="27" t="s">
        <v>40</v>
      </c>
      <c r="E69" s="26">
        <v>120.63</v>
      </c>
      <c r="F69" s="26">
        <v>189.2</v>
      </c>
      <c r="G69" s="28">
        <f>ROUND(E69*F69,2)</f>
        <v>22823.200000000001</v>
      </c>
      <c r="H69" s="3"/>
      <c r="I69" s="29">
        <f t="shared" ref="I69:I83" si="13">ROUND(E69*H69,2)</f>
        <v>0</v>
      </c>
    </row>
    <row r="70" spans="1:9" x14ac:dyDescent="0.3">
      <c r="A70" s="25"/>
      <c r="B70" s="25" t="s">
        <v>150</v>
      </c>
      <c r="C70" s="25" t="s">
        <v>151</v>
      </c>
      <c r="D70" s="27" t="s">
        <v>46</v>
      </c>
      <c r="E70" s="26">
        <v>1</v>
      </c>
      <c r="F70" s="26">
        <v>3462.42</v>
      </c>
      <c r="G70" s="28">
        <f t="shared" ref="G70:G82" si="14">ROUND(E70*F70,2)</f>
        <v>3462.42</v>
      </c>
      <c r="H70" s="3"/>
      <c r="I70" s="29">
        <f t="shared" si="13"/>
        <v>0</v>
      </c>
    </row>
    <row r="71" spans="1:9" x14ac:dyDescent="0.3">
      <c r="A71" s="25"/>
      <c r="B71" s="25" t="s">
        <v>152</v>
      </c>
      <c r="C71" s="25" t="s">
        <v>153</v>
      </c>
      <c r="D71" s="27" t="s">
        <v>59</v>
      </c>
      <c r="E71" s="26">
        <v>27</v>
      </c>
      <c r="F71" s="26">
        <v>17.61</v>
      </c>
      <c r="G71" s="28">
        <f t="shared" si="14"/>
        <v>475.47</v>
      </c>
      <c r="H71" s="3"/>
      <c r="I71" s="29">
        <f t="shared" si="13"/>
        <v>0</v>
      </c>
    </row>
    <row r="72" spans="1:9" x14ac:dyDescent="0.3">
      <c r="A72" s="25"/>
      <c r="B72" s="25" t="s">
        <v>154</v>
      </c>
      <c r="C72" s="25" t="s">
        <v>155</v>
      </c>
      <c r="D72" s="27" t="s">
        <v>59</v>
      </c>
      <c r="E72" s="26">
        <v>5.65</v>
      </c>
      <c r="F72" s="26">
        <v>148.57</v>
      </c>
      <c r="G72" s="28">
        <f t="shared" si="14"/>
        <v>839.42</v>
      </c>
      <c r="H72" s="3"/>
      <c r="I72" s="29">
        <f t="shared" si="13"/>
        <v>0</v>
      </c>
    </row>
    <row r="73" spans="1:9" x14ac:dyDescent="0.3">
      <c r="A73" s="25"/>
      <c r="B73" s="25" t="s">
        <v>156</v>
      </c>
      <c r="C73" s="25" t="s">
        <v>157</v>
      </c>
      <c r="D73" s="27" t="s">
        <v>40</v>
      </c>
      <c r="E73" s="26">
        <v>5.4</v>
      </c>
      <c r="F73" s="26">
        <v>51.32</v>
      </c>
      <c r="G73" s="28">
        <f t="shared" si="14"/>
        <v>277.13</v>
      </c>
      <c r="H73" s="3"/>
      <c r="I73" s="29">
        <f t="shared" si="13"/>
        <v>0</v>
      </c>
    </row>
    <row r="74" spans="1:9" x14ac:dyDescent="0.3">
      <c r="A74" s="25"/>
      <c r="B74" s="25" t="s">
        <v>158</v>
      </c>
      <c r="C74" s="25" t="s">
        <v>159</v>
      </c>
      <c r="D74" s="27" t="s">
        <v>40</v>
      </c>
      <c r="E74" s="26">
        <v>10.88</v>
      </c>
      <c r="F74" s="26">
        <v>98.15</v>
      </c>
      <c r="G74" s="28">
        <f t="shared" si="14"/>
        <v>1067.8699999999999</v>
      </c>
      <c r="H74" s="3"/>
      <c r="I74" s="29">
        <f t="shared" si="13"/>
        <v>0</v>
      </c>
    </row>
    <row r="75" spans="1:9" x14ac:dyDescent="0.3">
      <c r="A75" s="25"/>
      <c r="B75" s="25" t="s">
        <v>160</v>
      </c>
      <c r="C75" s="25" t="s">
        <v>161</v>
      </c>
      <c r="D75" s="27" t="s">
        <v>162</v>
      </c>
      <c r="E75" s="26">
        <v>425.05</v>
      </c>
      <c r="F75" s="26">
        <v>3.37</v>
      </c>
      <c r="G75" s="28">
        <f t="shared" si="14"/>
        <v>1432.42</v>
      </c>
      <c r="H75" s="3"/>
      <c r="I75" s="29">
        <f t="shared" si="13"/>
        <v>0</v>
      </c>
    </row>
    <row r="76" spans="1:9" x14ac:dyDescent="0.3">
      <c r="A76" s="25"/>
      <c r="B76" s="25" t="s">
        <v>163</v>
      </c>
      <c r="C76" s="25" t="s">
        <v>164</v>
      </c>
      <c r="D76" s="27" t="s">
        <v>46</v>
      </c>
      <c r="E76" s="26">
        <v>2</v>
      </c>
      <c r="F76" s="26">
        <v>54</v>
      </c>
      <c r="G76" s="28">
        <f t="shared" si="14"/>
        <v>108</v>
      </c>
      <c r="H76" s="3"/>
      <c r="I76" s="29">
        <f t="shared" si="13"/>
        <v>0</v>
      </c>
    </row>
    <row r="77" spans="1:9" x14ac:dyDescent="0.3">
      <c r="A77" s="25"/>
      <c r="B77" s="25" t="s">
        <v>165</v>
      </c>
      <c r="C77" s="25" t="s">
        <v>166</v>
      </c>
      <c r="D77" s="27" t="s">
        <v>59</v>
      </c>
      <c r="E77" s="26">
        <v>38.799999999999997</v>
      </c>
      <c r="F77" s="26">
        <v>17.27</v>
      </c>
      <c r="G77" s="28">
        <f t="shared" si="14"/>
        <v>670.08</v>
      </c>
      <c r="H77" s="3"/>
      <c r="I77" s="29">
        <f t="shared" si="13"/>
        <v>0</v>
      </c>
    </row>
    <row r="78" spans="1:9" x14ac:dyDescent="0.3">
      <c r="A78" s="25"/>
      <c r="B78" s="25" t="s">
        <v>167</v>
      </c>
      <c r="C78" s="25" t="s">
        <v>168</v>
      </c>
      <c r="D78" s="27" t="s">
        <v>46</v>
      </c>
      <c r="E78" s="26">
        <v>1</v>
      </c>
      <c r="F78" s="26">
        <v>228.61</v>
      </c>
      <c r="G78" s="28">
        <f t="shared" si="14"/>
        <v>228.61</v>
      </c>
      <c r="H78" s="3"/>
      <c r="I78" s="29">
        <f t="shared" si="13"/>
        <v>0</v>
      </c>
    </row>
    <row r="79" spans="1:9" x14ac:dyDescent="0.3">
      <c r="A79" s="25"/>
      <c r="B79" s="25" t="s">
        <v>169</v>
      </c>
      <c r="C79" s="25" t="s">
        <v>170</v>
      </c>
      <c r="D79" s="27" t="s">
        <v>40</v>
      </c>
      <c r="E79" s="26">
        <v>90.72</v>
      </c>
      <c r="F79" s="26">
        <v>23.72</v>
      </c>
      <c r="G79" s="28">
        <f t="shared" si="14"/>
        <v>2151.88</v>
      </c>
      <c r="H79" s="3"/>
      <c r="I79" s="29">
        <f t="shared" si="13"/>
        <v>0</v>
      </c>
    </row>
    <row r="80" spans="1:9" x14ac:dyDescent="0.3">
      <c r="A80" s="25"/>
      <c r="B80" s="25" t="s">
        <v>171</v>
      </c>
      <c r="C80" s="25" t="s">
        <v>172</v>
      </c>
      <c r="D80" s="27" t="s">
        <v>40</v>
      </c>
      <c r="E80" s="26">
        <v>90.72</v>
      </c>
      <c r="F80" s="26">
        <v>8.1999999999999993</v>
      </c>
      <c r="G80" s="28">
        <f t="shared" si="14"/>
        <v>743.9</v>
      </c>
      <c r="H80" s="3"/>
      <c r="I80" s="29">
        <f t="shared" si="13"/>
        <v>0</v>
      </c>
    </row>
    <row r="81" spans="1:9" x14ac:dyDescent="0.3">
      <c r="A81" s="25"/>
      <c r="B81" s="25" t="s">
        <v>173</v>
      </c>
      <c r="C81" s="25" t="s">
        <v>174</v>
      </c>
      <c r="D81" s="27" t="s">
        <v>40</v>
      </c>
      <c r="E81" s="26">
        <v>62.92</v>
      </c>
      <c r="F81" s="26">
        <v>6.69</v>
      </c>
      <c r="G81" s="28">
        <f t="shared" si="14"/>
        <v>420.93</v>
      </c>
      <c r="H81" s="3"/>
      <c r="I81" s="29">
        <f t="shared" si="13"/>
        <v>0</v>
      </c>
    </row>
    <row r="82" spans="1:9" x14ac:dyDescent="0.3">
      <c r="A82" s="25"/>
      <c r="B82" s="25" t="s">
        <v>175</v>
      </c>
      <c r="C82" s="25" t="s">
        <v>176</v>
      </c>
      <c r="D82" s="27" t="s">
        <v>40</v>
      </c>
      <c r="E82" s="26">
        <v>153.63999999999999</v>
      </c>
      <c r="F82" s="26">
        <v>17.75</v>
      </c>
      <c r="G82" s="28">
        <f t="shared" si="14"/>
        <v>2727.11</v>
      </c>
      <c r="H82" s="3"/>
      <c r="I82" s="29">
        <f t="shared" si="13"/>
        <v>0</v>
      </c>
    </row>
    <row r="83" spans="1:9" x14ac:dyDescent="0.3">
      <c r="A83" s="25"/>
      <c r="B83" s="25" t="s">
        <v>177</v>
      </c>
      <c r="C83" s="25" t="s">
        <v>178</v>
      </c>
      <c r="D83" s="27" t="s">
        <v>46</v>
      </c>
      <c r="E83" s="26">
        <v>1</v>
      </c>
      <c r="F83" s="26">
        <v>96</v>
      </c>
      <c r="G83" s="28">
        <f>ROUND(E83*F83,2)</f>
        <v>96</v>
      </c>
      <c r="H83" s="3"/>
      <c r="I83" s="29">
        <f t="shared" si="13"/>
        <v>0</v>
      </c>
    </row>
    <row r="84" spans="1:9" x14ac:dyDescent="0.3">
      <c r="A84" s="25" t="s">
        <v>181</v>
      </c>
      <c r="B84" s="25"/>
      <c r="C84" s="25" t="s">
        <v>180</v>
      </c>
      <c r="D84" s="25"/>
      <c r="E84" s="26"/>
      <c r="F84" s="26"/>
      <c r="G84" s="7"/>
      <c r="H84" s="26"/>
      <c r="I84" s="26"/>
    </row>
    <row r="85" spans="1:9" x14ac:dyDescent="0.3">
      <c r="A85" s="25"/>
      <c r="B85" s="25" t="s">
        <v>182</v>
      </c>
      <c r="C85" s="25" t="s">
        <v>183</v>
      </c>
      <c r="D85" s="27" t="s">
        <v>40</v>
      </c>
      <c r="E85" s="26">
        <v>43.88</v>
      </c>
      <c r="F85" s="26">
        <v>9.39</v>
      </c>
      <c r="G85" s="28">
        <f>ROUND(E85*F85,2)</f>
        <v>412.03</v>
      </c>
      <c r="H85" s="3"/>
      <c r="I85" s="29">
        <f t="shared" ref="I85:I88" si="15">ROUND(E85*H85,2)</f>
        <v>0</v>
      </c>
    </row>
    <row r="86" spans="1:9" x14ac:dyDescent="0.3">
      <c r="A86" s="25"/>
      <c r="B86" s="25" t="s">
        <v>184</v>
      </c>
      <c r="C86" s="25" t="s">
        <v>185</v>
      </c>
      <c r="D86" s="27" t="s">
        <v>40</v>
      </c>
      <c r="E86" s="26">
        <v>43.88</v>
      </c>
      <c r="F86" s="26">
        <v>126.23</v>
      </c>
      <c r="G86" s="28">
        <f t="shared" ref="G86:G88" si="16">ROUND(E86*F86,2)</f>
        <v>5538.97</v>
      </c>
      <c r="H86" s="3"/>
      <c r="I86" s="29">
        <f t="shared" si="15"/>
        <v>0</v>
      </c>
    </row>
    <row r="87" spans="1:9" x14ac:dyDescent="0.3">
      <c r="A87" s="25"/>
      <c r="B87" s="25" t="s">
        <v>186</v>
      </c>
      <c r="C87" s="25" t="s">
        <v>187</v>
      </c>
      <c r="D87" s="27" t="s">
        <v>40</v>
      </c>
      <c r="E87" s="26">
        <v>43.88</v>
      </c>
      <c r="F87" s="26">
        <v>7.04</v>
      </c>
      <c r="G87" s="28">
        <f t="shared" si="16"/>
        <v>308.92</v>
      </c>
      <c r="H87" s="3"/>
      <c r="I87" s="29">
        <f t="shared" si="15"/>
        <v>0</v>
      </c>
    </row>
    <row r="88" spans="1:9" x14ac:dyDescent="0.3">
      <c r="A88" s="25"/>
      <c r="B88" s="25" t="s">
        <v>188</v>
      </c>
      <c r="C88" s="25" t="s">
        <v>189</v>
      </c>
      <c r="D88" s="27" t="s">
        <v>40</v>
      </c>
      <c r="E88" s="26">
        <v>43.88</v>
      </c>
      <c r="F88" s="26">
        <v>19.989999999999998</v>
      </c>
      <c r="G88" s="28">
        <f t="shared" si="16"/>
        <v>877.16</v>
      </c>
      <c r="H88" s="3"/>
      <c r="I88" s="29">
        <f t="shared" si="15"/>
        <v>0</v>
      </c>
    </row>
    <row r="89" spans="1:9" x14ac:dyDescent="0.3">
      <c r="A89" s="25" t="s">
        <v>254</v>
      </c>
      <c r="B89" s="25"/>
      <c r="C89" s="25" t="s">
        <v>255</v>
      </c>
      <c r="D89" s="25"/>
      <c r="E89" s="26"/>
      <c r="F89" s="26"/>
      <c r="G89" s="7"/>
      <c r="H89" s="26"/>
      <c r="I89" s="26"/>
    </row>
    <row r="90" spans="1:9" x14ac:dyDescent="0.3">
      <c r="A90" s="25"/>
      <c r="B90" s="25" t="s">
        <v>190</v>
      </c>
      <c r="C90" s="25" t="s">
        <v>191</v>
      </c>
      <c r="D90" s="27" t="s">
        <v>46</v>
      </c>
      <c r="E90" s="26">
        <v>3</v>
      </c>
      <c r="F90" s="26">
        <v>135.22999999999999</v>
      </c>
      <c r="G90" s="28">
        <f t="shared" ref="G90:G103" si="17">ROUND(E90*F90,2)</f>
        <v>405.69</v>
      </c>
      <c r="H90" s="3"/>
      <c r="I90" s="29">
        <f t="shared" ref="I90:I121" si="18">ROUND(E90*H90,2)</f>
        <v>0</v>
      </c>
    </row>
    <row r="91" spans="1:9" x14ac:dyDescent="0.3">
      <c r="A91" s="25"/>
      <c r="B91" s="25" t="s">
        <v>192</v>
      </c>
      <c r="C91" s="25" t="s">
        <v>193</v>
      </c>
      <c r="D91" s="27" t="s">
        <v>46</v>
      </c>
      <c r="E91" s="26">
        <v>2</v>
      </c>
      <c r="F91" s="26">
        <v>400</v>
      </c>
      <c r="G91" s="28">
        <f t="shared" si="17"/>
        <v>800</v>
      </c>
      <c r="H91" s="3"/>
      <c r="I91" s="29">
        <f t="shared" si="18"/>
        <v>0</v>
      </c>
    </row>
    <row r="92" spans="1:9" x14ac:dyDescent="0.3">
      <c r="A92" s="25"/>
      <c r="B92" s="25" t="s">
        <v>194</v>
      </c>
      <c r="C92" s="25" t="s">
        <v>195</v>
      </c>
      <c r="D92" s="27" t="s">
        <v>46</v>
      </c>
      <c r="E92" s="26">
        <v>6</v>
      </c>
      <c r="F92" s="26">
        <v>125.54</v>
      </c>
      <c r="G92" s="28">
        <f t="shared" si="17"/>
        <v>753.24</v>
      </c>
      <c r="H92" s="3"/>
      <c r="I92" s="29">
        <f t="shared" si="18"/>
        <v>0</v>
      </c>
    </row>
    <row r="93" spans="1:9" x14ac:dyDescent="0.3">
      <c r="A93" s="25"/>
      <c r="B93" s="25" t="s">
        <v>196</v>
      </c>
      <c r="C93" s="25" t="s">
        <v>197</v>
      </c>
      <c r="D93" s="27" t="s">
        <v>46</v>
      </c>
      <c r="E93" s="26">
        <v>10</v>
      </c>
      <c r="F93" s="26">
        <v>125.54</v>
      </c>
      <c r="G93" s="28">
        <f t="shared" si="17"/>
        <v>1255.4000000000001</v>
      </c>
      <c r="H93" s="3"/>
      <c r="I93" s="29">
        <f t="shared" si="18"/>
        <v>0</v>
      </c>
    </row>
    <row r="94" spans="1:9" x14ac:dyDescent="0.3">
      <c r="A94" s="25"/>
      <c r="B94" s="25" t="s">
        <v>198</v>
      </c>
      <c r="C94" s="25" t="s">
        <v>199</v>
      </c>
      <c r="D94" s="27" t="s">
        <v>46</v>
      </c>
      <c r="E94" s="26">
        <v>4</v>
      </c>
      <c r="F94" s="26">
        <v>977</v>
      </c>
      <c r="G94" s="28">
        <f t="shared" si="17"/>
        <v>3908</v>
      </c>
      <c r="H94" s="3"/>
      <c r="I94" s="29">
        <f t="shared" si="18"/>
        <v>0</v>
      </c>
    </row>
    <row r="95" spans="1:9" x14ac:dyDescent="0.3">
      <c r="A95" s="25"/>
      <c r="B95" s="25" t="s">
        <v>200</v>
      </c>
      <c r="C95" s="25" t="s">
        <v>201</v>
      </c>
      <c r="D95" s="27" t="s">
        <v>46</v>
      </c>
      <c r="E95" s="26">
        <v>4</v>
      </c>
      <c r="F95" s="26">
        <v>92</v>
      </c>
      <c r="G95" s="28">
        <f t="shared" si="17"/>
        <v>368</v>
      </c>
      <c r="H95" s="3"/>
      <c r="I95" s="29">
        <f t="shared" si="18"/>
        <v>0</v>
      </c>
    </row>
    <row r="96" spans="1:9" x14ac:dyDescent="0.3">
      <c r="A96" s="25"/>
      <c r="B96" s="25" t="s">
        <v>202</v>
      </c>
      <c r="C96" s="25" t="s">
        <v>203</v>
      </c>
      <c r="D96" s="27" t="s">
        <v>46</v>
      </c>
      <c r="E96" s="26">
        <v>5</v>
      </c>
      <c r="F96" s="26">
        <v>159.05000000000001</v>
      </c>
      <c r="G96" s="28">
        <f t="shared" si="17"/>
        <v>795.25</v>
      </c>
      <c r="H96" s="3"/>
      <c r="I96" s="29">
        <f t="shared" si="18"/>
        <v>0</v>
      </c>
    </row>
    <row r="97" spans="1:9" x14ac:dyDescent="0.3">
      <c r="A97" s="25"/>
      <c r="B97" s="25" t="s">
        <v>204</v>
      </c>
      <c r="C97" s="25" t="s">
        <v>205</v>
      </c>
      <c r="D97" s="27" t="s">
        <v>46</v>
      </c>
      <c r="E97" s="26">
        <v>13</v>
      </c>
      <c r="F97" s="26">
        <v>299</v>
      </c>
      <c r="G97" s="28">
        <f t="shared" si="17"/>
        <v>3887</v>
      </c>
      <c r="H97" s="3"/>
      <c r="I97" s="29">
        <f t="shared" si="18"/>
        <v>0</v>
      </c>
    </row>
    <row r="98" spans="1:9" x14ac:dyDescent="0.3">
      <c r="A98" s="25"/>
      <c r="B98" s="25" t="s">
        <v>206</v>
      </c>
      <c r="C98" s="25" t="s">
        <v>207</v>
      </c>
      <c r="D98" s="27" t="s">
        <v>46</v>
      </c>
      <c r="E98" s="26">
        <v>2</v>
      </c>
      <c r="F98" s="26">
        <v>41</v>
      </c>
      <c r="G98" s="28">
        <f t="shared" si="17"/>
        <v>82</v>
      </c>
      <c r="H98" s="3"/>
      <c r="I98" s="29">
        <f t="shared" si="18"/>
        <v>0</v>
      </c>
    </row>
    <row r="99" spans="1:9" x14ac:dyDescent="0.3">
      <c r="A99" s="25"/>
      <c r="B99" s="25" t="s">
        <v>208</v>
      </c>
      <c r="C99" s="25" t="s">
        <v>209</v>
      </c>
      <c r="D99" s="27" t="s">
        <v>46</v>
      </c>
      <c r="E99" s="26">
        <v>2</v>
      </c>
      <c r="F99" s="26">
        <v>109</v>
      </c>
      <c r="G99" s="28">
        <f t="shared" si="17"/>
        <v>218</v>
      </c>
      <c r="H99" s="3"/>
      <c r="I99" s="29">
        <f t="shared" si="18"/>
        <v>0</v>
      </c>
    </row>
    <row r="100" spans="1:9" x14ac:dyDescent="0.3">
      <c r="A100" s="25"/>
      <c r="B100" s="25" t="s">
        <v>210</v>
      </c>
      <c r="C100" s="25" t="s">
        <v>211</v>
      </c>
      <c r="D100" s="27" t="s">
        <v>46</v>
      </c>
      <c r="E100" s="26">
        <v>1</v>
      </c>
      <c r="F100" s="26">
        <v>55.02</v>
      </c>
      <c r="G100" s="28">
        <f t="shared" si="17"/>
        <v>55.02</v>
      </c>
      <c r="H100" s="3"/>
      <c r="I100" s="29">
        <f t="shared" si="18"/>
        <v>0</v>
      </c>
    </row>
    <row r="101" spans="1:9" x14ac:dyDescent="0.3">
      <c r="A101" s="25"/>
      <c r="B101" s="25" t="s">
        <v>212</v>
      </c>
      <c r="C101" s="25" t="s">
        <v>213</v>
      </c>
      <c r="D101" s="27" t="s">
        <v>46</v>
      </c>
      <c r="E101" s="26">
        <v>1</v>
      </c>
      <c r="F101" s="26">
        <v>80.459999999999994</v>
      </c>
      <c r="G101" s="28">
        <f t="shared" si="17"/>
        <v>80.459999999999994</v>
      </c>
      <c r="H101" s="3"/>
      <c r="I101" s="29">
        <f t="shared" si="18"/>
        <v>0</v>
      </c>
    </row>
    <row r="102" spans="1:9" x14ac:dyDescent="0.3">
      <c r="A102" s="25"/>
      <c r="B102" s="25" t="s">
        <v>214</v>
      </c>
      <c r="C102" s="25" t="s">
        <v>215</v>
      </c>
      <c r="D102" s="27" t="s">
        <v>46</v>
      </c>
      <c r="E102" s="26">
        <v>1</v>
      </c>
      <c r="F102" s="26">
        <v>55.02</v>
      </c>
      <c r="G102" s="28">
        <f t="shared" si="17"/>
        <v>55.02</v>
      </c>
      <c r="H102" s="3"/>
      <c r="I102" s="29">
        <f t="shared" si="18"/>
        <v>0</v>
      </c>
    </row>
    <row r="103" spans="1:9" x14ac:dyDescent="0.3">
      <c r="A103" s="25"/>
      <c r="B103" s="25" t="s">
        <v>216</v>
      </c>
      <c r="C103" s="25" t="s">
        <v>217</v>
      </c>
      <c r="D103" s="27" t="s">
        <v>46</v>
      </c>
      <c r="E103" s="26">
        <v>1</v>
      </c>
      <c r="F103" s="26">
        <v>1801.84</v>
      </c>
      <c r="G103" s="28">
        <f t="shared" si="17"/>
        <v>1801.84</v>
      </c>
      <c r="H103" s="3"/>
      <c r="I103" s="29">
        <f t="shared" si="18"/>
        <v>0</v>
      </c>
    </row>
    <row r="104" spans="1:9" x14ac:dyDescent="0.3">
      <c r="A104" s="25"/>
      <c r="B104" s="25" t="s">
        <v>218</v>
      </c>
      <c r="C104" s="25" t="s">
        <v>219</v>
      </c>
      <c r="D104" s="27" t="s">
        <v>46</v>
      </c>
      <c r="E104" s="26">
        <v>1</v>
      </c>
      <c r="F104" s="26">
        <v>235</v>
      </c>
      <c r="G104" s="28">
        <f>ROUND(E104*F104,2)</f>
        <v>235</v>
      </c>
      <c r="H104" s="3"/>
      <c r="I104" s="29">
        <f t="shared" si="18"/>
        <v>0</v>
      </c>
    </row>
    <row r="105" spans="1:9" x14ac:dyDescent="0.3">
      <c r="B105" s="25" t="s">
        <v>220</v>
      </c>
      <c r="C105" s="25" t="s">
        <v>221</v>
      </c>
      <c r="D105" s="27" t="s">
        <v>46</v>
      </c>
      <c r="E105" s="26">
        <v>1</v>
      </c>
      <c r="F105" s="26">
        <v>337</v>
      </c>
      <c r="G105" s="28">
        <f t="shared" ref="G105:G107" si="19">ROUND(E105*F105,2)</f>
        <v>337</v>
      </c>
      <c r="H105" s="3"/>
      <c r="I105" s="29">
        <f t="shared" si="18"/>
        <v>0</v>
      </c>
    </row>
    <row r="106" spans="1:9" x14ac:dyDescent="0.3">
      <c r="B106" s="25" t="s">
        <v>222</v>
      </c>
      <c r="C106" s="25" t="s">
        <v>223</v>
      </c>
      <c r="D106" s="27" t="s">
        <v>46</v>
      </c>
      <c r="E106" s="26">
        <v>1</v>
      </c>
      <c r="F106" s="26">
        <v>83.25</v>
      </c>
      <c r="G106" s="28">
        <f t="shared" si="19"/>
        <v>83.25</v>
      </c>
      <c r="H106" s="3"/>
      <c r="I106" s="29">
        <f t="shared" si="18"/>
        <v>0</v>
      </c>
    </row>
    <row r="107" spans="1:9" x14ac:dyDescent="0.3">
      <c r="B107" s="25" t="s">
        <v>224</v>
      </c>
      <c r="C107" s="25" t="s">
        <v>225</v>
      </c>
      <c r="D107" s="27" t="s">
        <v>46</v>
      </c>
      <c r="E107" s="26">
        <v>1</v>
      </c>
      <c r="F107" s="26">
        <v>84.57</v>
      </c>
      <c r="G107" s="28">
        <f t="shared" si="19"/>
        <v>84.57</v>
      </c>
      <c r="H107" s="3"/>
      <c r="I107" s="29">
        <f t="shared" si="18"/>
        <v>0</v>
      </c>
    </row>
    <row r="108" spans="1:9" x14ac:dyDescent="0.3">
      <c r="B108" s="25" t="s">
        <v>226</v>
      </c>
      <c r="C108" s="25" t="s">
        <v>227</v>
      </c>
      <c r="D108" s="27" t="s">
        <v>46</v>
      </c>
      <c r="E108" s="26">
        <v>1</v>
      </c>
      <c r="F108" s="26">
        <v>1026</v>
      </c>
      <c r="G108" s="28">
        <f>ROUND(E108*F108,2)</f>
        <v>1026</v>
      </c>
      <c r="H108" s="3"/>
      <c r="I108" s="29">
        <f t="shared" si="18"/>
        <v>0</v>
      </c>
    </row>
    <row r="109" spans="1:9" x14ac:dyDescent="0.3">
      <c r="B109" s="25" t="s">
        <v>228</v>
      </c>
      <c r="C109" s="25" t="s">
        <v>229</v>
      </c>
      <c r="D109" s="27" t="s">
        <v>46</v>
      </c>
      <c r="E109" s="26">
        <v>1</v>
      </c>
      <c r="F109" s="26">
        <v>1053.3599999999999</v>
      </c>
      <c r="G109" s="28">
        <f t="shared" ref="G109:G121" si="20">ROUND(E109*F109,2)</f>
        <v>1053.3599999999999</v>
      </c>
      <c r="H109" s="3"/>
      <c r="I109" s="29">
        <f t="shared" si="18"/>
        <v>0</v>
      </c>
    </row>
    <row r="110" spans="1:9" x14ac:dyDescent="0.3">
      <c r="B110" s="25" t="s">
        <v>230</v>
      </c>
      <c r="C110" s="25" t="s">
        <v>231</v>
      </c>
      <c r="D110" s="27" t="s">
        <v>46</v>
      </c>
      <c r="E110" s="26">
        <v>1</v>
      </c>
      <c r="F110" s="26">
        <v>297</v>
      </c>
      <c r="G110" s="28">
        <f t="shared" si="20"/>
        <v>297</v>
      </c>
      <c r="H110" s="3"/>
      <c r="I110" s="29">
        <f t="shared" si="18"/>
        <v>0</v>
      </c>
    </row>
    <row r="111" spans="1:9" x14ac:dyDescent="0.3">
      <c r="B111" s="25" t="s">
        <v>232</v>
      </c>
      <c r="C111" s="25" t="s">
        <v>233</v>
      </c>
      <c r="D111" s="27" t="s">
        <v>46</v>
      </c>
      <c r="E111" s="26">
        <v>2</v>
      </c>
      <c r="F111" s="26">
        <v>115.5</v>
      </c>
      <c r="G111" s="28">
        <f t="shared" si="20"/>
        <v>231</v>
      </c>
      <c r="H111" s="3"/>
      <c r="I111" s="29">
        <f t="shared" si="18"/>
        <v>0</v>
      </c>
    </row>
    <row r="112" spans="1:9" x14ac:dyDescent="0.3">
      <c r="B112" s="25" t="s">
        <v>234</v>
      </c>
      <c r="C112" s="25" t="s">
        <v>235</v>
      </c>
      <c r="D112" s="27" t="s">
        <v>46</v>
      </c>
      <c r="E112" s="26">
        <v>1</v>
      </c>
      <c r="F112" s="26">
        <v>200</v>
      </c>
      <c r="G112" s="28">
        <f t="shared" si="20"/>
        <v>200</v>
      </c>
      <c r="H112" s="3"/>
      <c r="I112" s="29">
        <f t="shared" si="18"/>
        <v>0</v>
      </c>
    </row>
    <row r="113" spans="1:9" x14ac:dyDescent="0.3">
      <c r="B113" s="25" t="s">
        <v>236</v>
      </c>
      <c r="C113" s="25" t="s">
        <v>237</v>
      </c>
      <c r="D113" s="27" t="s">
        <v>46</v>
      </c>
      <c r="E113" s="26">
        <v>1</v>
      </c>
      <c r="F113" s="26">
        <v>90</v>
      </c>
      <c r="G113" s="28">
        <f t="shared" si="20"/>
        <v>90</v>
      </c>
      <c r="H113" s="3"/>
      <c r="I113" s="29">
        <f t="shared" si="18"/>
        <v>0</v>
      </c>
    </row>
    <row r="114" spans="1:9" x14ac:dyDescent="0.3">
      <c r="B114" s="25" t="s">
        <v>238</v>
      </c>
      <c r="C114" s="25" t="s">
        <v>239</v>
      </c>
      <c r="D114" s="27" t="s">
        <v>59</v>
      </c>
      <c r="E114" s="26">
        <v>30</v>
      </c>
      <c r="F114" s="26">
        <v>25.25</v>
      </c>
      <c r="G114" s="28">
        <f t="shared" si="20"/>
        <v>757.5</v>
      </c>
      <c r="H114" s="3"/>
      <c r="I114" s="29">
        <f t="shared" si="18"/>
        <v>0</v>
      </c>
    </row>
    <row r="115" spans="1:9" x14ac:dyDescent="0.3">
      <c r="B115" s="25" t="s">
        <v>240</v>
      </c>
      <c r="C115" s="25" t="s">
        <v>241</v>
      </c>
      <c r="D115" s="27" t="s">
        <v>59</v>
      </c>
      <c r="E115" s="26">
        <v>40</v>
      </c>
      <c r="F115" s="26">
        <v>6.95</v>
      </c>
      <c r="G115" s="28">
        <f t="shared" si="20"/>
        <v>278</v>
      </c>
      <c r="H115" s="3"/>
      <c r="I115" s="29">
        <f t="shared" si="18"/>
        <v>0</v>
      </c>
    </row>
    <row r="116" spans="1:9" x14ac:dyDescent="0.3">
      <c r="B116" s="25" t="s">
        <v>242</v>
      </c>
      <c r="C116" s="25" t="s">
        <v>243</v>
      </c>
      <c r="D116" s="27" t="s">
        <v>59</v>
      </c>
      <c r="E116" s="26">
        <v>70</v>
      </c>
      <c r="F116" s="26">
        <v>12.95</v>
      </c>
      <c r="G116" s="28">
        <f t="shared" si="20"/>
        <v>906.5</v>
      </c>
      <c r="H116" s="3"/>
      <c r="I116" s="29">
        <f t="shared" si="18"/>
        <v>0</v>
      </c>
    </row>
    <row r="117" spans="1:9" x14ac:dyDescent="0.3">
      <c r="B117" s="25" t="s">
        <v>244</v>
      </c>
      <c r="C117" s="25" t="s">
        <v>245</v>
      </c>
      <c r="D117" s="27" t="s">
        <v>59</v>
      </c>
      <c r="E117" s="26">
        <v>400</v>
      </c>
      <c r="F117" s="26">
        <v>7.38</v>
      </c>
      <c r="G117" s="28">
        <f t="shared" si="20"/>
        <v>2952</v>
      </c>
      <c r="H117" s="3"/>
      <c r="I117" s="29">
        <f t="shared" si="18"/>
        <v>0</v>
      </c>
    </row>
    <row r="118" spans="1:9" x14ac:dyDescent="0.3">
      <c r="B118" s="25" t="s">
        <v>246</v>
      </c>
      <c r="C118" s="25" t="s">
        <v>247</v>
      </c>
      <c r="D118" s="27" t="s">
        <v>59</v>
      </c>
      <c r="E118" s="26">
        <v>150</v>
      </c>
      <c r="F118" s="26">
        <v>7.1</v>
      </c>
      <c r="G118" s="28">
        <f t="shared" si="20"/>
        <v>1065</v>
      </c>
      <c r="H118" s="3"/>
      <c r="I118" s="29">
        <f t="shared" si="18"/>
        <v>0</v>
      </c>
    </row>
    <row r="119" spans="1:9" x14ac:dyDescent="0.3">
      <c r="B119" s="25" t="s">
        <v>248</v>
      </c>
      <c r="C119" s="25" t="s">
        <v>249</v>
      </c>
      <c r="D119" s="27" t="s">
        <v>59</v>
      </c>
      <c r="E119" s="26">
        <v>150</v>
      </c>
      <c r="F119" s="26">
        <v>5.2</v>
      </c>
      <c r="G119" s="28">
        <f t="shared" si="20"/>
        <v>780</v>
      </c>
      <c r="H119" s="3"/>
      <c r="I119" s="29">
        <f t="shared" si="18"/>
        <v>0</v>
      </c>
    </row>
    <row r="120" spans="1:9" x14ac:dyDescent="0.3">
      <c r="B120" s="25" t="s">
        <v>250</v>
      </c>
      <c r="C120" s="25" t="s">
        <v>251</v>
      </c>
      <c r="D120" s="27" t="s">
        <v>46</v>
      </c>
      <c r="E120" s="26">
        <v>1</v>
      </c>
      <c r="F120" s="26">
        <v>300</v>
      </c>
      <c r="G120" s="28">
        <f t="shared" si="20"/>
        <v>300</v>
      </c>
      <c r="H120" s="3"/>
      <c r="I120" s="29">
        <f t="shared" si="18"/>
        <v>0</v>
      </c>
    </row>
    <row r="121" spans="1:9" x14ac:dyDescent="0.3">
      <c r="B121" s="25" t="s">
        <v>252</v>
      </c>
      <c r="C121" s="25" t="s">
        <v>253</v>
      </c>
      <c r="D121" s="27" t="s">
        <v>46</v>
      </c>
      <c r="E121" s="26">
        <v>1</v>
      </c>
      <c r="F121" s="26">
        <v>1300</v>
      </c>
      <c r="G121" s="28">
        <f t="shared" si="20"/>
        <v>1300</v>
      </c>
      <c r="H121" s="3"/>
      <c r="I121" s="29">
        <f t="shared" si="18"/>
        <v>0</v>
      </c>
    </row>
    <row r="122" spans="1:9" x14ac:dyDescent="0.3">
      <c r="A122" s="25" t="s">
        <v>256</v>
      </c>
      <c r="B122" s="25"/>
      <c r="C122" s="25" t="s">
        <v>275</v>
      </c>
      <c r="D122" s="25"/>
      <c r="E122" s="26"/>
      <c r="F122" s="26"/>
      <c r="G122" s="7"/>
      <c r="H122" s="26"/>
      <c r="I122" s="26"/>
    </row>
    <row r="123" spans="1:9" x14ac:dyDescent="0.3">
      <c r="A123" s="25"/>
      <c r="B123" s="25" t="s">
        <v>257</v>
      </c>
      <c r="C123" s="25" t="s">
        <v>258</v>
      </c>
      <c r="D123" s="27" t="s">
        <v>46</v>
      </c>
      <c r="E123" s="26">
        <v>1</v>
      </c>
      <c r="F123" s="26">
        <v>103.89</v>
      </c>
      <c r="G123" s="28">
        <f>ROUND(E123*F123,2)</f>
        <v>103.89</v>
      </c>
      <c r="H123" s="3"/>
      <c r="I123" s="29">
        <f t="shared" ref="I123:I131" si="21">ROUND(E123*H123,2)</f>
        <v>0</v>
      </c>
    </row>
    <row r="124" spans="1:9" x14ac:dyDescent="0.3">
      <c r="A124" s="25"/>
      <c r="B124" s="25" t="s">
        <v>259</v>
      </c>
      <c r="C124" s="25" t="s">
        <v>260</v>
      </c>
      <c r="D124" s="27" t="s">
        <v>46</v>
      </c>
      <c r="E124" s="26">
        <v>1</v>
      </c>
      <c r="F124" s="26">
        <v>150.69</v>
      </c>
      <c r="G124" s="28">
        <f t="shared" ref="G124:G131" si="22">ROUND(E124*F124,2)</f>
        <v>150.69</v>
      </c>
      <c r="H124" s="3"/>
      <c r="I124" s="29">
        <f t="shared" si="21"/>
        <v>0</v>
      </c>
    </row>
    <row r="125" spans="1:9" x14ac:dyDescent="0.3">
      <c r="A125" s="25"/>
      <c r="B125" s="25" t="s">
        <v>261</v>
      </c>
      <c r="C125" s="25" t="s">
        <v>262</v>
      </c>
      <c r="D125" s="27" t="s">
        <v>40</v>
      </c>
      <c r="E125" s="26">
        <v>670</v>
      </c>
      <c r="F125" s="26">
        <v>5.07</v>
      </c>
      <c r="G125" s="28">
        <f t="shared" si="22"/>
        <v>3396.9</v>
      </c>
      <c r="H125" s="3"/>
      <c r="I125" s="29">
        <f t="shared" si="21"/>
        <v>0</v>
      </c>
    </row>
    <row r="126" spans="1:9" x14ac:dyDescent="0.3">
      <c r="A126" s="25"/>
      <c r="B126" s="25" t="s">
        <v>263</v>
      </c>
      <c r="C126" s="25" t="s">
        <v>264</v>
      </c>
      <c r="D126" s="27" t="s">
        <v>46</v>
      </c>
      <c r="E126" s="26">
        <v>1</v>
      </c>
      <c r="F126" s="26">
        <v>636.78</v>
      </c>
      <c r="G126" s="28">
        <f t="shared" si="22"/>
        <v>636.78</v>
      </c>
      <c r="H126" s="3"/>
      <c r="I126" s="29">
        <f t="shared" si="21"/>
        <v>0</v>
      </c>
    </row>
    <row r="127" spans="1:9" x14ac:dyDescent="0.3">
      <c r="A127" s="25"/>
      <c r="B127" s="25" t="s">
        <v>265</v>
      </c>
      <c r="C127" s="25" t="s">
        <v>266</v>
      </c>
      <c r="D127" s="27" t="s">
        <v>40</v>
      </c>
      <c r="E127" s="26">
        <v>125</v>
      </c>
      <c r="F127" s="26">
        <v>8.42</v>
      </c>
      <c r="G127" s="28">
        <f t="shared" si="22"/>
        <v>1052.5</v>
      </c>
      <c r="H127" s="3"/>
      <c r="I127" s="29">
        <f t="shared" si="21"/>
        <v>0</v>
      </c>
    </row>
    <row r="128" spans="1:9" x14ac:dyDescent="0.3">
      <c r="A128" s="25"/>
      <c r="B128" s="25" t="s">
        <v>267</v>
      </c>
      <c r="C128" s="25" t="s">
        <v>268</v>
      </c>
      <c r="D128" s="27" t="s">
        <v>59</v>
      </c>
      <c r="E128" s="26">
        <v>5</v>
      </c>
      <c r="F128" s="26">
        <v>135.07</v>
      </c>
      <c r="G128" s="28">
        <f t="shared" si="22"/>
        <v>675.35</v>
      </c>
      <c r="H128" s="3"/>
      <c r="I128" s="29">
        <f t="shared" si="21"/>
        <v>0</v>
      </c>
    </row>
    <row r="129" spans="1:9" x14ac:dyDescent="0.3">
      <c r="A129" s="25"/>
      <c r="B129" s="25" t="s">
        <v>269</v>
      </c>
      <c r="C129" s="25" t="s">
        <v>270</v>
      </c>
      <c r="D129" s="27" t="s">
        <v>59</v>
      </c>
      <c r="E129" s="26">
        <v>5</v>
      </c>
      <c r="F129" s="26">
        <v>16.48</v>
      </c>
      <c r="G129" s="28">
        <f t="shared" si="22"/>
        <v>82.4</v>
      </c>
      <c r="H129" s="3"/>
      <c r="I129" s="29">
        <f t="shared" si="21"/>
        <v>0</v>
      </c>
    </row>
    <row r="130" spans="1:9" x14ac:dyDescent="0.3">
      <c r="A130" s="25"/>
      <c r="B130" s="25" t="s">
        <v>271</v>
      </c>
      <c r="C130" s="25" t="s">
        <v>272</v>
      </c>
      <c r="D130" s="27" t="s">
        <v>59</v>
      </c>
      <c r="E130" s="26">
        <v>30</v>
      </c>
      <c r="F130" s="26">
        <v>34.619999999999997</v>
      </c>
      <c r="G130" s="28">
        <f t="shared" si="22"/>
        <v>1038.5999999999999</v>
      </c>
      <c r="H130" s="3"/>
      <c r="I130" s="29">
        <f t="shared" si="21"/>
        <v>0</v>
      </c>
    </row>
    <row r="131" spans="1:9" x14ac:dyDescent="0.3">
      <c r="A131" s="25"/>
      <c r="B131" s="25" t="s">
        <v>273</v>
      </c>
      <c r="C131" s="25" t="s">
        <v>274</v>
      </c>
      <c r="D131" s="27" t="s">
        <v>59</v>
      </c>
      <c r="E131" s="26">
        <v>1</v>
      </c>
      <c r="F131" s="26">
        <v>36.49</v>
      </c>
      <c r="G131" s="28">
        <f t="shared" si="22"/>
        <v>36.49</v>
      </c>
      <c r="H131" s="3"/>
      <c r="I131" s="29">
        <f t="shared" si="21"/>
        <v>0</v>
      </c>
    </row>
    <row r="132" spans="1:9" x14ac:dyDescent="0.3">
      <c r="A132" s="25" t="s">
        <v>276</v>
      </c>
      <c r="B132" s="25"/>
      <c r="C132" s="25" t="s">
        <v>277</v>
      </c>
      <c r="D132" s="25"/>
      <c r="E132" s="26"/>
      <c r="F132" s="26"/>
      <c r="G132" s="7"/>
      <c r="H132" s="26"/>
      <c r="I132" s="26"/>
    </row>
    <row r="133" spans="1:9" x14ac:dyDescent="0.3">
      <c r="A133" s="25"/>
      <c r="B133" s="25" t="s">
        <v>278</v>
      </c>
      <c r="C133" s="25" t="s">
        <v>279</v>
      </c>
      <c r="D133" s="27" t="s">
        <v>40</v>
      </c>
      <c r="E133" s="26">
        <v>125</v>
      </c>
      <c r="F133" s="26">
        <v>29.59</v>
      </c>
      <c r="G133" s="28">
        <f>ROUND(E133*F133,2)</f>
        <v>3698.75</v>
      </c>
      <c r="H133" s="3"/>
      <c r="I133" s="29">
        <f t="shared" ref="I133:I136" si="23">ROUND(E133*H133,2)</f>
        <v>0</v>
      </c>
    </row>
    <row r="134" spans="1:9" x14ac:dyDescent="0.3">
      <c r="A134" s="25"/>
      <c r="B134" s="25" t="s">
        <v>280</v>
      </c>
      <c r="C134" s="25" t="s">
        <v>281</v>
      </c>
      <c r="D134" s="27" t="s">
        <v>46</v>
      </c>
      <c r="E134" s="26">
        <v>110</v>
      </c>
      <c r="F134" s="26">
        <v>31.05</v>
      </c>
      <c r="G134" s="28">
        <f t="shared" ref="G134:G136" si="24">ROUND(E134*F134,2)</f>
        <v>3415.5</v>
      </c>
      <c r="H134" s="3"/>
      <c r="I134" s="29">
        <f t="shared" si="23"/>
        <v>0</v>
      </c>
    </row>
    <row r="135" spans="1:9" x14ac:dyDescent="0.3">
      <c r="A135" s="25"/>
      <c r="B135" s="25" t="s">
        <v>282</v>
      </c>
      <c r="C135" s="25" t="s">
        <v>283</v>
      </c>
      <c r="D135" s="27" t="s">
        <v>43</v>
      </c>
      <c r="E135" s="26">
        <v>42.15</v>
      </c>
      <c r="F135" s="26">
        <v>63.67</v>
      </c>
      <c r="G135" s="28">
        <f t="shared" si="24"/>
        <v>2683.69</v>
      </c>
      <c r="H135" s="3"/>
      <c r="I135" s="29">
        <f t="shared" si="23"/>
        <v>0</v>
      </c>
    </row>
    <row r="136" spans="1:9" x14ac:dyDescent="0.3">
      <c r="A136" s="25"/>
      <c r="B136" s="25" t="s">
        <v>284</v>
      </c>
      <c r="C136" s="25" t="s">
        <v>285</v>
      </c>
      <c r="D136" s="27" t="s">
        <v>46</v>
      </c>
      <c r="E136" s="26">
        <v>1</v>
      </c>
      <c r="F136" s="26">
        <v>107.88</v>
      </c>
      <c r="G136" s="28">
        <f t="shared" si="24"/>
        <v>107.88</v>
      </c>
      <c r="H136" s="3"/>
      <c r="I136" s="29">
        <f t="shared" si="23"/>
        <v>0</v>
      </c>
    </row>
    <row r="137" spans="1:9" x14ac:dyDescent="0.3">
      <c r="A137" s="25" t="s">
        <v>286</v>
      </c>
      <c r="B137" s="25"/>
      <c r="C137" s="25" t="s">
        <v>277</v>
      </c>
      <c r="D137" s="25"/>
      <c r="E137" s="26"/>
      <c r="F137" s="26"/>
      <c r="G137" s="7"/>
      <c r="H137" s="26"/>
      <c r="I137" s="26"/>
    </row>
    <row r="138" spans="1:9" x14ac:dyDescent="0.3">
      <c r="A138" s="25"/>
      <c r="B138" s="25" t="s">
        <v>287</v>
      </c>
      <c r="C138" s="25" t="s">
        <v>288</v>
      </c>
      <c r="D138" s="27" t="s">
        <v>46</v>
      </c>
      <c r="E138" s="26">
        <v>1</v>
      </c>
      <c r="F138" s="26">
        <v>3605.31</v>
      </c>
      <c r="G138" s="28">
        <f>ROUND(E138*F138,2)</f>
        <v>3605.31</v>
      </c>
      <c r="H138" s="3"/>
      <c r="I138" s="29">
        <f>ROUND(E138*H138,2)</f>
        <v>0</v>
      </c>
    </row>
    <row r="139" spans="1:9" x14ac:dyDescent="0.3">
      <c r="A139" s="25" t="s">
        <v>289</v>
      </c>
      <c r="B139" s="25"/>
      <c r="C139" s="25" t="s">
        <v>300</v>
      </c>
      <c r="D139" s="25"/>
      <c r="E139" s="26"/>
      <c r="F139" s="26"/>
      <c r="G139" s="7"/>
      <c r="H139" s="26"/>
      <c r="I139" s="26"/>
    </row>
    <row r="140" spans="1:9" x14ac:dyDescent="0.3">
      <c r="A140" s="25"/>
      <c r="B140" s="25" t="s">
        <v>290</v>
      </c>
      <c r="C140" s="25" t="s">
        <v>291</v>
      </c>
      <c r="D140" s="27" t="s">
        <v>43</v>
      </c>
      <c r="E140" s="26">
        <v>135.77000000000001</v>
      </c>
      <c r="F140" s="26">
        <v>20.420000000000002</v>
      </c>
      <c r="G140" s="28">
        <f>ROUND(E140*F140,2)</f>
        <v>2772.42</v>
      </c>
      <c r="H140" s="3"/>
      <c r="I140" s="29">
        <f t="shared" ref="I140:I144" si="25">ROUND(E140*H140,2)</f>
        <v>0</v>
      </c>
    </row>
    <row r="141" spans="1:9" x14ac:dyDescent="0.3">
      <c r="A141" s="25"/>
      <c r="B141" s="25" t="s">
        <v>292</v>
      </c>
      <c r="C141" s="25" t="s">
        <v>293</v>
      </c>
      <c r="D141" s="27" t="s">
        <v>43</v>
      </c>
      <c r="E141" s="26">
        <v>135.77000000000001</v>
      </c>
      <c r="F141" s="26">
        <v>6.01</v>
      </c>
      <c r="G141" s="28">
        <f t="shared" ref="G141:G144" si="26">ROUND(E141*F141,2)</f>
        <v>815.98</v>
      </c>
      <c r="H141" s="3"/>
      <c r="I141" s="29">
        <f t="shared" si="25"/>
        <v>0</v>
      </c>
    </row>
    <row r="142" spans="1:9" x14ac:dyDescent="0.3">
      <c r="A142" s="25"/>
      <c r="B142" s="25" t="s">
        <v>294</v>
      </c>
      <c r="C142" s="25" t="s">
        <v>295</v>
      </c>
      <c r="D142" s="27" t="s">
        <v>43</v>
      </c>
      <c r="E142" s="26">
        <v>62.55</v>
      </c>
      <c r="F142" s="26">
        <v>14.01</v>
      </c>
      <c r="G142" s="28">
        <f t="shared" si="26"/>
        <v>876.33</v>
      </c>
      <c r="H142" s="3"/>
      <c r="I142" s="29">
        <f t="shared" si="25"/>
        <v>0</v>
      </c>
    </row>
    <row r="143" spans="1:9" x14ac:dyDescent="0.3">
      <c r="A143" s="25"/>
      <c r="B143" s="25" t="s">
        <v>296</v>
      </c>
      <c r="C143" s="25" t="s">
        <v>297</v>
      </c>
      <c r="D143" s="27" t="s">
        <v>43</v>
      </c>
      <c r="E143" s="26">
        <v>62.55</v>
      </c>
      <c r="F143" s="26">
        <v>17.18</v>
      </c>
      <c r="G143" s="28">
        <f t="shared" si="26"/>
        <v>1074.6099999999999</v>
      </c>
      <c r="H143" s="3"/>
      <c r="I143" s="29">
        <f t="shared" si="25"/>
        <v>0</v>
      </c>
    </row>
    <row r="144" spans="1:9" x14ac:dyDescent="0.3">
      <c r="A144" s="25"/>
      <c r="B144" s="25" t="s">
        <v>298</v>
      </c>
      <c r="C144" s="25" t="s">
        <v>299</v>
      </c>
      <c r="D144" s="27" t="s">
        <v>43</v>
      </c>
      <c r="E144" s="26">
        <v>62.55</v>
      </c>
      <c r="F144" s="26">
        <v>16.809999999999999</v>
      </c>
      <c r="G144" s="28">
        <f t="shared" si="26"/>
        <v>1051.47</v>
      </c>
      <c r="H144" s="3"/>
      <c r="I144" s="29">
        <f t="shared" si="25"/>
        <v>0</v>
      </c>
    </row>
    <row r="145" spans="1:9" x14ac:dyDescent="0.3">
      <c r="A145" s="25" t="s">
        <v>289</v>
      </c>
      <c r="B145" s="25"/>
      <c r="C145" s="25" t="s">
        <v>300</v>
      </c>
      <c r="D145" s="25"/>
      <c r="E145" s="26"/>
      <c r="F145" s="26"/>
      <c r="G145" s="7"/>
      <c r="H145" s="26"/>
      <c r="I145" s="26"/>
    </row>
    <row r="146" spans="1:9" x14ac:dyDescent="0.3">
      <c r="A146" s="25"/>
      <c r="B146" s="25" t="s">
        <v>301</v>
      </c>
      <c r="C146" s="25" t="s">
        <v>302</v>
      </c>
      <c r="D146" s="27" t="s">
        <v>46</v>
      </c>
      <c r="E146" s="26">
        <v>1</v>
      </c>
      <c r="F146" s="26">
        <v>1201.77</v>
      </c>
      <c r="G146" s="28">
        <f>ROUND(E146*F146,2)</f>
        <v>1201.77</v>
      </c>
      <c r="H146" s="3"/>
      <c r="I146" s="29">
        <f t="shared" ref="I146:I147" si="27">ROUND(E146*H146,2)</f>
        <v>0</v>
      </c>
    </row>
    <row r="147" spans="1:9" x14ac:dyDescent="0.3">
      <c r="A147" s="25"/>
      <c r="B147" s="25" t="s">
        <v>303</v>
      </c>
      <c r="C147" s="25" t="s">
        <v>304</v>
      </c>
      <c r="D147" s="27" t="s">
        <v>46</v>
      </c>
      <c r="E147" s="26">
        <v>1</v>
      </c>
      <c r="F147" s="26">
        <v>1802.65</v>
      </c>
      <c r="G147" s="28">
        <f t="shared" ref="G147" si="28">ROUND(E147*F147,2)</f>
        <v>1802.65</v>
      </c>
      <c r="H147" s="3"/>
      <c r="I147" s="29">
        <f t="shared" si="27"/>
        <v>0</v>
      </c>
    </row>
  </sheetData>
  <sheetProtection algorithmName="SHA-512" hashValue="DIDIb0uvZcyNJXeMO7Rkh7tOY/Ud0qnB5/zue2rbqqaHJf3/37Y6+qCFZEUW+1Z9K7ZKP+zERKvMRRcRVegQwQ==" saltValue="DPc64xVOEteaFLPyMaLUx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decimal" allowBlank="1" showInputMessage="1" showErrorMessage="1" sqref="H30:H36 H14:H28 H38:H47 H49:H67 H69:H83 H85:H88 H90:H121 H123:H131 H133:H136 H138 H140:H144 H146 H147" xr:uid="{A024D3E7-347F-4482-A844-F050B7B7C788}">
      <formula1>0</formula1>
      <formula2>F14</formula2>
    </dataValidation>
  </dataValidations>
  <pageMargins left="0.7" right="0.7" top="0.75" bottom="0.75" header="0.3" footer="0.3"/>
  <pageSetup paperSize="9" orientation="portrait" r:id="rId1"/>
  <ignoredErrors>
    <ignoredError sqref="A24 A28:A31 A12:A13" numberStoredAsText="1"/>
    <ignoredError sqref="G29:I29 G24 G27:G28 I27:I28 I24 G31:G32 G30 I30 I31:I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31</v>
      </c>
    </row>
    <row r="2" spans="1:2" ht="15" thickBot="1" x14ac:dyDescent="0.35">
      <c r="A2" s="5"/>
      <c r="B2" s="1" t="s">
        <v>32</v>
      </c>
    </row>
    <row r="3" spans="1:2" ht="15" thickBot="1" x14ac:dyDescent="0.35">
      <c r="A3" s="4"/>
      <c r="B3" s="1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2025-03-06T09:48:19Z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