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6A44D197-D2EB-4E65-A392-B532AA171BFF}" xr6:coauthVersionLast="47" xr6:coauthVersionMax="47" xr10:uidLastSave="{00000000-0000-0000-0000-000000000000}"/>
  <bookViews>
    <workbookView xWindow="-120" yWindow="-120" windowWidth="30960" windowHeight="169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K14" i="1" l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<sst xmlns="http://schemas.openxmlformats.org/spreadsheetml/2006/main" count="42" uniqueCount="38">
  <si>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</si>
  <si>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</si>
  <si>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</si>
  <si>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</si>
  <si>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</si>
  <si>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</si>
  <si>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</si>
  <si>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</si>
  <si>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</si>
  <si>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</si>
  <si>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</si>
  <si>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</si>
  <si>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</si>
  <si>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</si>
  <si>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</si>
  <si>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</si>
  <si>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</si>
  <si>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</si>
  <si>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</si>
  <si>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</si>
  <si>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</si>
  <si>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</si>
  <si>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</si>
  <si>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</si>
  <si>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</si>
  <si>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</si>
  <si>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</si>
  <si>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</si>
  <si>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Se deben rellenar las celdas sombreada en verde.</t>
  </si>
  <si>
    <t>Los Gastos Generales y el Beneficio Industrial ya se encuentran incluidos en los importes unitarios.</t>
  </si>
  <si>
    <t>1.1</t>
  </si>
  <si>
    <t xml:space="preserve">1 </t>
  </si>
  <si>
    <t>2000004198</t>
  </si>
  <si>
    <t>069/M2288</t>
  </si>
  <si>
    <t>Maquinaria para Talleres Mantenimiento</t>
  </si>
  <si>
    <t>UD</t>
  </si>
  <si>
    <t>2000004198 L02 SUM.PLATAFORMAS ELEVADORAS MÓVILES</t>
  </si>
  <si>
    <t>Plataforma elevadora móvil articulada eléctrica a batería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</si>
</sst>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3" fillId="5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3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3" borderId="1" xfId="0" applyNumberFormat="1" applyFont="1" applyFill="1" applyBorder="1" applyAlignment="1" applyProtection="1">
      <alignment horizontal="left" wrapText="1"/>
    </xf>
    <xf numFmtId="49" fontId="4" fillId="3" borderId="6" xfId="0" applyNumberFormat="1" applyFont="1" applyFill="1" applyBorder="1" applyAlignment="1" applyProtection="1">
      <alignment horizontal="left" wrapText="1"/>
    </xf>
    <xf numFmtId="49" fontId="4" fillId="3" borderId="7" xfId="0" applyNumberFormat="1" applyFont="1" applyFill="1" applyBorder="1" applyAlignment="1" applyProtection="1">
      <alignment horizontal="left" wrapText="1"/>
    </xf>
    <xf numFmtId="4" fontId="3" fillId="4" borderId="3" xfId="0" applyNumberFormat="1" applyFont="1" applyFill="1" applyBorder="1" applyProtection="1"/>
    <xf numFmtId="49" fontId="4" fillId="3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3" borderId="2" xfId="0" applyNumberFormat="1" applyFont="1" applyFill="1" applyBorder="1" applyProtection="1"/>
    <xf numFmtId="4" fontId="3" fillId="4" borderId="2" xfId="0" applyNumberFormat="1" applyFont="1" applyFill="1" applyBorder="1" applyProtection="1"/>
    <xf numFmtId="4" fontId="4" fillId="3" borderId="1" xfId="0" applyNumberFormat="1" applyFont="1" applyFill="1" applyBorder="1" applyProtection="1"/>
    <xf numFmtId="49" fontId="4" fillId="3" borderId="1" xfId="0" applyNumberFormat="1" applyFont="1" applyFill="1" applyBorder="1" applyAlignment="1" applyProtection="1">
      <alignment horizontal="left"/>
    </xf>
    <xf numFmtId="49" fontId="4" fillId="3" borderId="6" xfId="0" applyNumberFormat="1" applyFont="1" applyFill="1" applyBorder="1" applyAlignment="1" applyProtection="1">
      <alignment horizontal="left"/>
    </xf>
    <xf numFmtId="49" fontId="4" fillId="3" borderId="7" xfId="0" applyNumberFormat="1" applyFont="1" applyFill="1" applyBorder="1" applyAlignment="1" applyProtection="1">
      <alignment horizontal="left"/>
    </xf>
    <xf numFmtId="49" fontId="4" fillId="3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3" borderId="5" xfId="0" applyNumberFormat="1" applyFont="1" applyFill="1" applyBorder="1" applyProtection="1"/>
    <xf numFmtId="9" fontId="3" fillId="4" borderId="4" xfId="0" quotePrefix="1" applyNumberFormat="1" applyFont="1" applyFill="1" applyBorder="1" applyProtection="1"/>
    <xf numFmtId="49" fontId="2" fillId="3" borderId="1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7" xfId="0" applyNumberFormat="1" applyFont="1" applyFill="1" applyBorder="1" applyAlignment="1" applyProtection="1">
      <alignment horizontal="left"/>
    </xf>
    <xf numFmtId="4" fontId="4" fillId="4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164" fontId="0" fillId="3" borderId="0" xfId="0" applyNumberFormat="1" applyFill="1" applyProtection="1"/>
    <xf numFmtId="4" fontId="3" fillId="3" borderId="0" xfId="0" applyNumberFormat="1" applyFont="1" applyFill="1" applyProtection="1"/>
    <xf numFmtId="1" fontId="3" fillId="0" borderId="0" xfId="0" applyNumberFormat="1" applyFont="1" applyProtection="1"/>
    <xf numFmtId="4" fontId="0" fillId="3" borderId="0" xfId="0" applyNumberFormat="1" applyFill="1" applyProtection="1"/>
    <xf numFmtId="0" fontId="6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4"/>
  <sheetViews>
    <sheetView tabSelected="1" workbookViewId="0">
      <selection activeCell="G28" sqref="G28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55.85546875" style="4" customWidth="1"/>
    <col min="4" max="4" width="18.7109375" style="4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style="4" bestFit="1" customWidth="1"/>
    <col min="9" max="9" width="18.7109375" style="6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11" ht="15.75" thickBot="1" x14ac:dyDescent="0.3">
      <c r="D1" s="5" t="s">
        <v>0</v>
      </c>
      <c r="H1" s="5" t="s">
        <v>1</v>
      </c>
    </row>
    <row r="2" spans="1:11" ht="15.75" thickBot="1" x14ac:dyDescent="0.3">
      <c r="A2" s="8" t="s">
        <v>2</v>
      </c>
      <c r="B2" s="9">
        <v>2</v>
      </c>
    </row>
    <row r="3" spans="1:11" ht="15" customHeight="1" thickBot="1" x14ac:dyDescent="0.3">
      <c r="A3" s="10" t="s">
        <v>3</v>
      </c>
      <c r="B3" s="11"/>
      <c r="C3" s="12"/>
      <c r="D3" s="13">
        <f>SUM(G:G)</f>
        <v>440000</v>
      </c>
      <c r="E3" s="10" t="s">
        <v>4</v>
      </c>
      <c r="F3" s="11"/>
      <c r="G3" s="12"/>
      <c r="H3" s="13">
        <f>SUM(I:I)</f>
        <v>0</v>
      </c>
    </row>
    <row r="4" spans="1:11" ht="15" customHeight="1" thickBot="1" x14ac:dyDescent="0.3">
      <c r="A4" s="14" t="s">
        <v>5</v>
      </c>
      <c r="B4" s="15">
        <v>0</v>
      </c>
      <c r="C4" s="16" t="s">
        <v>6</v>
      </c>
      <c r="D4" s="17">
        <f>ROUND($D$3*B4,2)</f>
        <v>0</v>
      </c>
      <c r="E4" s="18" t="s">
        <v>7</v>
      </c>
      <c r="F4" s="15">
        <v>0</v>
      </c>
      <c r="G4" s="16" t="s">
        <v>6</v>
      </c>
      <c r="H4" s="17">
        <f>ROUND($H$3*F4,2)</f>
        <v>0</v>
      </c>
    </row>
    <row r="5" spans="1:11" ht="15.75" thickBot="1" x14ac:dyDescent="0.3">
      <c r="A5" s="14" t="s">
        <v>8</v>
      </c>
      <c r="B5" s="15">
        <v>0</v>
      </c>
      <c r="C5" s="16" t="s">
        <v>9</v>
      </c>
      <c r="D5" s="17">
        <f>ROUND($D$3*B5,2)</f>
        <v>0</v>
      </c>
      <c r="E5" s="18" t="s">
        <v>10</v>
      </c>
      <c r="F5" s="15">
        <v>0</v>
      </c>
      <c r="G5" s="16" t="s">
        <v>9</v>
      </c>
      <c r="H5" s="17">
        <f>ROUND($H$3*F5,2)</f>
        <v>0</v>
      </c>
    </row>
    <row r="6" spans="1:11" ht="15.75" thickBot="1" x14ac:dyDescent="0.3">
      <c r="A6" s="19" t="s">
        <v>11</v>
      </c>
      <c r="B6" s="20"/>
      <c r="C6" s="21"/>
      <c r="D6" s="17">
        <f>SUM(D3,D4,D5)</f>
        <v>440000</v>
      </c>
      <c r="E6" s="19" t="s">
        <v>12</v>
      </c>
      <c r="F6" s="20"/>
      <c r="G6" s="21"/>
      <c r="H6" s="17">
        <f>SUM(H3,H4,H5)</f>
        <v>0</v>
      </c>
    </row>
    <row r="7" spans="1:11" ht="15.75" thickBot="1" x14ac:dyDescent="0.3">
      <c r="A7" s="22" t="s">
        <v>13</v>
      </c>
      <c r="B7" s="23">
        <v>0.21</v>
      </c>
      <c r="C7" s="16" t="s">
        <v>14</v>
      </c>
      <c r="D7" s="17">
        <f>ROUND($D$6*B7,2)</f>
        <v>92400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11" ht="15.75" thickBot="1" x14ac:dyDescent="0.3">
      <c r="A8" s="26" t="s">
        <v>15</v>
      </c>
      <c r="B8" s="27"/>
      <c r="C8" s="28"/>
      <c r="D8" s="29">
        <f>SUM(D6:D7)</f>
        <v>532400</v>
      </c>
      <c r="E8" s="26" t="s">
        <v>16</v>
      </c>
      <c r="F8" s="27"/>
      <c r="G8" s="28"/>
      <c r="H8" s="29">
        <f>SUM(H6:H7)</f>
        <v>0</v>
      </c>
    </row>
    <row r="9" spans="1:11" ht="15.75" thickBot="1" x14ac:dyDescent="0.3"/>
    <row r="10" spans="1:11" ht="15.75" thickBot="1" x14ac:dyDescent="0.3">
      <c r="A10" s="30"/>
      <c r="F10" s="31" t="s">
        <v>17</v>
      </c>
      <c r="G10" s="32"/>
      <c r="H10" s="31" t="s">
        <v>18</v>
      </c>
      <c r="I10" s="32"/>
    </row>
    <row r="11" spans="1:11" x14ac:dyDescent="0.25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11" x14ac:dyDescent="0.25">
      <c r="A12" s="35" t="s">
        <v>31</v>
      </c>
      <c r="B12" s="35" t="s">
        <v>32</v>
      </c>
      <c r="C12" s="35" t="s">
        <v>36</v>
      </c>
      <c r="D12" s="35"/>
      <c r="E12" s="36"/>
      <c r="F12" s="36"/>
      <c r="G12" s="37"/>
      <c r="H12" s="38"/>
      <c r="I12" s="38"/>
    </row>
    <row r="13" spans="1:11" x14ac:dyDescent="0.25">
      <c r="A13" s="35" t="s">
        <v>30</v>
      </c>
      <c r="B13" s="35" t="s">
        <v>33</v>
      </c>
      <c r="C13" s="35" t="s">
        <v>34</v>
      </c>
      <c r="D13" s="39"/>
      <c r="E13" s="36"/>
      <c r="F13" s="36"/>
      <c r="G13" s="40"/>
      <c r="H13" s="38"/>
      <c r="I13" s="38"/>
    </row>
    <row r="14" spans="1:11" x14ac:dyDescent="0.25">
      <c r="C14" s="4" t="s">
        <v>37</v>
      </c>
      <c r="D14" s="4" t="s">
        <v>35</v>
      </c>
      <c r="E14" s="6">
        <v>7</v>
      </c>
      <c r="F14" s="7">
        <v>62857.142857142855</v>
      </c>
      <c r="G14" s="40">
        <f>ROUND(E14*F14,2)</f>
        <v>440000</v>
      </c>
      <c r="H14" s="3"/>
      <c r="I14" s="38">
        <f>ROUND(E14*H14,2)</f>
        <v>0</v>
      </c>
      <c r="K14" s="41" t="str">
        <f>+IF(H14&gt;F14,"Importe superior a importe máximo","")</f>
        <v/>
      </c>
    </row>
  </sheetData>
  <sheetProtection algorithmName="SHA-512" hashValue="aAa2jDuiZNK+/31Chlfqx6D3/Vn89+8kretgiGB2Zgs/LFUAuKW9Q5OJS4rdkfW302ZMqO5WezPRvuxbXsZoUQ==" saltValue="Arh9BkL2s/p3XlovmNuJ/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4"/>
  <sheetViews>
    <sheetView workbookViewId="0">
      <selection activeCell="B9" sqref="B9"/>
    </sheetView>
  </sheetViews>
  <sheetFormatPr baseColWidth="10" defaultColWidth="11.42578125" defaultRowHeight="15" x14ac:dyDescent="0.25"/>
  <cols>
    <col min="2" max="2" width="67.7109375" customWidth="1"/>
  </cols>
  <sheetData>
    <row r="2" spans="2:2" x14ac:dyDescent="0.25">
      <c r="B2" s="1"/>
    </row>
    <row r="3" spans="2:2" x14ac:dyDescent="0.25">
      <c r="B3" s="1" t="s">
        <v>28</v>
      </c>
    </row>
    <row r="4" spans="2:2" ht="25.5" x14ac:dyDescent="0.25">
      <c r="B4" s="2" t="s">
        <v>29</v>
      </c>
    </row>
  </sheetData>
  <sheetProtection algorithmName="SHA-512" hashValue="hH1tf/AxqFqSxrVMEJUgglEygBaqpRcaueuT8saJT4cXSBRiqvsM5z0fMQZhBsam2JR2UA+L2scKi2tttIlBUQ==" saltValue="s2PlLjg/BHA/vauy5Vky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2025-04-25T12:31:34Z</dcterms:created>
  <dcterms:modified xsi:type="dcterms:W3CDTF">2025-04-25T12:33:18Z</dcterms:modified>
  <cp:category/>
  <cp:contentStatus/>
</cp:coreProperties>
</file>