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192\Desktop\TRABAJO\JOSE BAO\MANTEN PREV R6 TORNOS FOSO TALGO - 6000012190\Revisiones\Rev.3_licitac-X1_X2\"/>
    </mc:Choice>
  </mc:AlternateContent>
  <xr:revisionPtr revIDLastSave="0" documentId="13_ncr:1_{4769C5E9-BF4C-4D2D-ABCC-65919F368A67}" xr6:coauthVersionLast="47" xr6:coauthVersionMax="47" xr10:uidLastSave="{00000000-0000-0000-0000-000000000000}"/>
  <bookViews>
    <workbookView xWindow="-120" yWindow="-120" windowWidth="30960" windowHeight="1692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1" l="1"/>
  <c r="I14" i="1"/>
  <c r="G14" i="1"/>
  <c r="K13" i="1"/>
  <c r="I13" i="1"/>
  <c r="G13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<sst xmlns="http://schemas.openxmlformats.org/spreadsheetml/2006/main" count="43" uniqueCount="37">
  <si>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</si>
  <si>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</si>
  <si>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</si>
  <si>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</si>
  <si>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</si>
  <si>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</si>
  <si>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</si>
  <si>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</si>
  <si>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</si>
  <si>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</si>
  <si>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</si>
  <si>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</si>
  <si>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</si>
  <si>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</si>
  <si>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</si>
  <si>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</si>
  <si>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</si>
  <si>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</si>
  <si>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</si>
  <si>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</si>
  <si>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</si>
  <si>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</si>
  <si>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</si>
  <si>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</si>
  <si>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</si>
  <si>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</si>
  <si>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</si>
  <si>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</si>
  <si>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E202300123</t>
  </si>
  <si>
    <t>SERVICIO DE MANTENIMIENTO PREVENTIVO R6 PARA LOS TORNOS DE FOSO TALGO DE CANILLEJAS Y CUATRO VIENTOS</t>
  </si>
  <si>
    <t>1915</t>
  </si>
  <si>
    <t>Servicio de mantenimiento preventivo R6 para el torno de foso Talgo de Canillejas</t>
  </si>
  <si>
    <t>ud</t>
  </si>
  <si>
    <t>Servicio de mantenimiento preventivo R6 para el torno de foso Talgo de Cuatro Vientos</t>
  </si>
  <si>
    <t>Se tendrán en cuenta las Notas del apartado 27 del Pliego de Condiciones Particulares.</t>
  </si>
  <si>
    <t>Se deben rellenar las celdas sombreada en verde.</t>
  </si>
  <si>
    <t>Los Gastos Generales y el Beneficio Industrial ya se encuentran incluidos en los importes unitarios.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</si>
</sst>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" fontId="3" fillId="5" borderId="0" xfId="0" applyNumberFormat="1" applyFont="1" applyFill="1" applyAlignment="1" applyProtection="1">
      <alignment vertical="center"/>
      <protection locked="0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3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3" borderId="1" xfId="0" applyNumberFormat="1" applyFont="1" applyFill="1" applyBorder="1" applyAlignment="1" applyProtection="1">
      <alignment horizontal="left" wrapText="1"/>
    </xf>
    <xf numFmtId="49" fontId="4" fillId="3" borderId="6" xfId="0" applyNumberFormat="1" applyFont="1" applyFill="1" applyBorder="1" applyAlignment="1" applyProtection="1">
      <alignment horizontal="left" wrapText="1"/>
    </xf>
    <xf numFmtId="49" fontId="4" fillId="3" borderId="7" xfId="0" applyNumberFormat="1" applyFont="1" applyFill="1" applyBorder="1" applyAlignment="1" applyProtection="1">
      <alignment horizontal="left" wrapText="1"/>
    </xf>
    <xf numFmtId="4" fontId="3" fillId="4" borderId="3" xfId="0" applyNumberFormat="1" applyFont="1" applyFill="1" applyBorder="1" applyProtection="1"/>
    <xf numFmtId="49" fontId="4" fillId="3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3" borderId="2" xfId="0" applyNumberFormat="1" applyFont="1" applyFill="1" applyBorder="1" applyProtection="1"/>
    <xf numFmtId="4" fontId="3" fillId="4" borderId="2" xfId="0" applyNumberFormat="1" applyFont="1" applyFill="1" applyBorder="1" applyProtection="1"/>
    <xf numFmtId="4" fontId="4" fillId="3" borderId="1" xfId="0" applyNumberFormat="1" applyFont="1" applyFill="1" applyBorder="1" applyProtection="1"/>
    <xf numFmtId="49" fontId="4" fillId="3" borderId="1" xfId="0" applyNumberFormat="1" applyFont="1" applyFill="1" applyBorder="1" applyAlignment="1" applyProtection="1">
      <alignment horizontal="left"/>
    </xf>
    <xf numFmtId="49" fontId="4" fillId="3" borderId="6" xfId="0" applyNumberFormat="1" applyFont="1" applyFill="1" applyBorder="1" applyAlignment="1" applyProtection="1">
      <alignment horizontal="left"/>
    </xf>
    <xf numFmtId="49" fontId="4" fillId="3" borderId="7" xfId="0" applyNumberFormat="1" applyFont="1" applyFill="1" applyBorder="1" applyAlignment="1" applyProtection="1">
      <alignment horizontal="left"/>
    </xf>
    <xf numFmtId="49" fontId="4" fillId="3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3" borderId="5" xfId="0" applyNumberFormat="1" applyFont="1" applyFill="1" applyBorder="1" applyProtection="1"/>
    <xf numFmtId="9" fontId="3" fillId="4" borderId="4" xfId="0" quotePrefix="1" applyNumberFormat="1" applyFont="1" applyFill="1" applyBorder="1" applyProtection="1"/>
    <xf numFmtId="49" fontId="2" fillId="3" borderId="1" xfId="0" applyNumberFormat="1" applyFont="1" applyFill="1" applyBorder="1" applyAlignment="1" applyProtection="1">
      <alignment horizontal="left"/>
    </xf>
    <xf numFmtId="49" fontId="2" fillId="3" borderId="6" xfId="0" applyNumberFormat="1" applyFont="1" applyFill="1" applyBorder="1" applyAlignment="1" applyProtection="1">
      <alignment horizontal="left"/>
    </xf>
    <xf numFmtId="49" fontId="2" fillId="3" borderId="7" xfId="0" applyNumberFormat="1" applyFont="1" applyFill="1" applyBorder="1" applyAlignment="1" applyProtection="1">
      <alignment horizontal="left"/>
    </xf>
    <xf numFmtId="4" fontId="4" fillId="4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Alignment="1" applyProtection="1">
      <alignment vertical="center"/>
    </xf>
    <xf numFmtId="49" fontId="3" fillId="0" borderId="0" xfId="0" applyNumberFormat="1" applyFont="1" applyAlignment="1" applyProtection="1">
      <alignment vertical="justify"/>
    </xf>
    <xf numFmtId="4" fontId="3" fillId="0" borderId="0" xfId="0" applyNumberFormat="1" applyFont="1" applyAlignment="1" applyProtection="1">
      <alignment vertical="center"/>
    </xf>
    <xf numFmtId="164" fontId="0" fillId="3" borderId="0" xfId="0" applyNumberFormat="1" applyFill="1" applyAlignment="1" applyProtection="1">
      <alignment vertical="center"/>
    </xf>
    <xf numFmtId="4" fontId="3" fillId="3" borderId="0" xfId="0" applyNumberFormat="1" applyFont="1" applyFill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5" fillId="0" borderId="0" xfId="0" applyFont="1" applyProtection="1"/>
    <xf numFmtId="49" fontId="3" fillId="0" borderId="0" xfId="0" applyNumberFormat="1" applyFont="1" applyAlignment="1" applyProtection="1">
      <alignment horizontal="center" vertical="center"/>
    </xf>
    <xf numFmtId="1" fontId="3" fillId="0" borderId="0" xfId="0" applyNumberFormat="1" applyFont="1" applyAlignment="1" applyProtection="1">
      <alignment horizontal="center" vertical="center"/>
    </xf>
    <xf numFmtId="4" fontId="0" fillId="3" borderId="0" xfId="0" applyNumberFormat="1" applyFill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31"/>
  <sheetViews>
    <sheetView tabSelected="1" workbookViewId="0">
      <selection activeCell="F24" sqref="F24"/>
    </sheetView>
  </sheetViews>
  <sheetFormatPr baseColWidth="10" defaultColWidth="11.42578125" defaultRowHeight="15" x14ac:dyDescent="0.25"/>
  <cols>
    <col min="1" max="1" width="28.28515625" style="4" customWidth="1"/>
    <col min="2" max="2" width="12.140625" style="4" bestFit="1" customWidth="1"/>
    <col min="3" max="3" width="55.140625" style="4" customWidth="1"/>
    <col min="4" max="4" width="18.7109375" style="4" customWidth="1"/>
    <col min="5" max="5" width="27.7109375" style="6" customWidth="1"/>
    <col min="6" max="6" width="18" style="6" bestFit="1" customWidth="1"/>
    <col min="7" max="7" width="22.5703125" style="7" customWidth="1"/>
    <col min="8" max="8" width="19.7109375" style="4" bestFit="1" customWidth="1"/>
    <col min="9" max="9" width="18.7109375" style="6" customWidth="1"/>
    <col min="10" max="10" width="13.85546875" style="4" bestFit="1" customWidth="1"/>
    <col min="11" max="11" width="15.140625" style="4" bestFit="1" customWidth="1"/>
    <col min="12" max="16384" width="11.42578125" style="4"/>
  </cols>
  <sheetData>
    <row r="1" spans="1:11" ht="15.75" thickBot="1" x14ac:dyDescent="0.3">
      <c r="D1" s="5" t="s">
        <v>0</v>
      </c>
      <c r="H1" s="5" t="s">
        <v>1</v>
      </c>
    </row>
    <row r="2" spans="1:11" ht="15.75" thickBot="1" x14ac:dyDescent="0.3">
      <c r="A2" s="8" t="s">
        <v>2</v>
      </c>
      <c r="B2" s="9">
        <v>1</v>
      </c>
    </row>
    <row r="3" spans="1:11" ht="15" customHeight="1" thickBot="1" x14ac:dyDescent="0.3">
      <c r="A3" s="10" t="s">
        <v>3</v>
      </c>
      <c r="B3" s="11"/>
      <c r="C3" s="12"/>
      <c r="D3" s="13">
        <f>SUM(G:G)</f>
        <v>137700</v>
      </c>
      <c r="E3" s="10" t="s">
        <v>4</v>
      </c>
      <c r="F3" s="11"/>
      <c r="G3" s="12"/>
      <c r="H3" s="13">
        <f>SUM(I:I)</f>
        <v>0</v>
      </c>
    </row>
    <row r="4" spans="1:11" ht="15" customHeight="1" thickBot="1" x14ac:dyDescent="0.3">
      <c r="A4" s="14" t="s">
        <v>5</v>
      </c>
      <c r="B4" s="15">
        <v>0</v>
      </c>
      <c r="C4" s="16" t="s">
        <v>6</v>
      </c>
      <c r="D4" s="17">
        <f>ROUND($D$3*B4,2)</f>
        <v>0</v>
      </c>
      <c r="E4" s="18" t="s">
        <v>7</v>
      </c>
      <c r="F4" s="15">
        <v>0</v>
      </c>
      <c r="G4" s="16" t="s">
        <v>6</v>
      </c>
      <c r="H4" s="17">
        <f>ROUND($H$3*F4,2)</f>
        <v>0</v>
      </c>
    </row>
    <row r="5" spans="1:11" ht="15.75" thickBot="1" x14ac:dyDescent="0.3">
      <c r="A5" s="14" t="s">
        <v>8</v>
      </c>
      <c r="B5" s="15">
        <v>0</v>
      </c>
      <c r="C5" s="16" t="s">
        <v>9</v>
      </c>
      <c r="D5" s="17">
        <f>ROUND($D$3*B5,2)</f>
        <v>0</v>
      </c>
      <c r="E5" s="18" t="s">
        <v>10</v>
      </c>
      <c r="F5" s="15">
        <v>0</v>
      </c>
      <c r="G5" s="16" t="s">
        <v>9</v>
      </c>
      <c r="H5" s="17">
        <f>ROUND($H$3*F5,2)</f>
        <v>0</v>
      </c>
    </row>
    <row r="6" spans="1:11" ht="15.75" thickBot="1" x14ac:dyDescent="0.3">
      <c r="A6" s="19" t="s">
        <v>11</v>
      </c>
      <c r="B6" s="20"/>
      <c r="C6" s="21"/>
      <c r="D6" s="17">
        <f>SUM(D3,D4,D5)</f>
        <v>137700</v>
      </c>
      <c r="E6" s="19" t="s">
        <v>12</v>
      </c>
      <c r="F6" s="20"/>
      <c r="G6" s="21"/>
      <c r="H6" s="17">
        <f>SUM(H3,H4,H5)</f>
        <v>0</v>
      </c>
    </row>
    <row r="7" spans="1:11" ht="15.75" thickBot="1" x14ac:dyDescent="0.3">
      <c r="A7" s="22" t="s">
        <v>13</v>
      </c>
      <c r="B7" s="23">
        <v>0.21</v>
      </c>
      <c r="C7" s="16" t="s">
        <v>14</v>
      </c>
      <c r="D7" s="17">
        <f>ROUND($D$6*B7,2)</f>
        <v>28917</v>
      </c>
      <c r="E7" s="24" t="s">
        <v>13</v>
      </c>
      <c r="F7" s="25">
        <f>B7</f>
        <v>0.21</v>
      </c>
      <c r="G7" s="16" t="s">
        <v>14</v>
      </c>
      <c r="H7" s="17">
        <f>ROUND($H$6*F7,2)</f>
        <v>0</v>
      </c>
    </row>
    <row r="8" spans="1:11" ht="15.75" thickBot="1" x14ac:dyDescent="0.3">
      <c r="A8" s="26" t="s">
        <v>15</v>
      </c>
      <c r="B8" s="27"/>
      <c r="C8" s="28"/>
      <c r="D8" s="29">
        <f>SUM(D6:D7)</f>
        <v>166617</v>
      </c>
      <c r="E8" s="26" t="s">
        <v>16</v>
      </c>
      <c r="F8" s="27"/>
      <c r="G8" s="28"/>
      <c r="H8" s="29">
        <f>SUM(H6:H7)</f>
        <v>0</v>
      </c>
    </row>
    <row r="9" spans="1:11" ht="15.75" thickBot="1" x14ac:dyDescent="0.3"/>
    <row r="10" spans="1:11" ht="15.75" thickBot="1" x14ac:dyDescent="0.3">
      <c r="A10" s="30"/>
      <c r="F10" s="31" t="s">
        <v>17</v>
      </c>
      <c r="G10" s="32"/>
      <c r="H10" s="31" t="s">
        <v>18</v>
      </c>
      <c r="I10" s="32"/>
    </row>
    <row r="11" spans="1:11" x14ac:dyDescent="0.25">
      <c r="A11" s="33" t="s">
        <v>19</v>
      </c>
      <c r="B11" s="33" t="s">
        <v>20</v>
      </c>
      <c r="C11" s="33" t="s">
        <v>21</v>
      </c>
      <c r="D11" s="33" t="s">
        <v>22</v>
      </c>
      <c r="E11" s="34" t="s">
        <v>23</v>
      </c>
      <c r="F11" s="34" t="s">
        <v>24</v>
      </c>
      <c r="G11" s="33" t="s">
        <v>25</v>
      </c>
      <c r="H11" s="33" t="s">
        <v>26</v>
      </c>
      <c r="I11" s="33" t="s">
        <v>27</v>
      </c>
    </row>
    <row r="12" spans="1:11" ht="30" x14ac:dyDescent="0.25">
      <c r="A12" s="35">
        <v>1</v>
      </c>
      <c r="B12" s="35" t="s">
        <v>28</v>
      </c>
      <c r="C12" s="36" t="s">
        <v>29</v>
      </c>
      <c r="D12" s="35"/>
      <c r="E12" s="37"/>
      <c r="F12" s="37"/>
      <c r="G12" s="38"/>
      <c r="H12" s="39"/>
      <c r="I12" s="39"/>
      <c r="J12" s="40"/>
      <c r="K12" s="41"/>
    </row>
    <row r="13" spans="1:11" ht="30" x14ac:dyDescent="0.25">
      <c r="A13" s="35"/>
      <c r="B13" s="42" t="s">
        <v>30</v>
      </c>
      <c r="C13" s="36" t="s">
        <v>31</v>
      </c>
      <c r="D13" s="43" t="s">
        <v>32</v>
      </c>
      <c r="E13" s="37">
        <v>1</v>
      </c>
      <c r="F13" s="37">
        <v>68850</v>
      </c>
      <c r="G13" s="44">
        <f>ROUND(E13*F13,2)</f>
        <v>68850</v>
      </c>
      <c r="H13" s="1"/>
      <c r="I13" s="39">
        <f>ROUND(E13*H13,2)</f>
        <v>0</v>
      </c>
      <c r="J13" s="40"/>
      <c r="K13" s="41" t="str">
        <f t="shared" ref="K13:K14" si="0">+IF(H13&gt;F13,"Importe superior a importe máximo","")</f>
        <v/>
      </c>
    </row>
    <row r="14" spans="1:11" ht="30" x14ac:dyDescent="0.25">
      <c r="A14" s="35"/>
      <c r="B14" s="42" t="s">
        <v>30</v>
      </c>
      <c r="C14" s="36" t="s">
        <v>33</v>
      </c>
      <c r="D14" s="43" t="s">
        <v>32</v>
      </c>
      <c r="E14" s="37">
        <v>1</v>
      </c>
      <c r="F14" s="37">
        <v>68850</v>
      </c>
      <c r="G14" s="44">
        <f>ROUND(E14*F14,2)</f>
        <v>68850</v>
      </c>
      <c r="H14" s="1"/>
      <c r="I14" s="39">
        <f>ROUND(E14*H14,2)</f>
        <v>0</v>
      </c>
      <c r="J14" s="40"/>
      <c r="K14" s="41" t="str">
        <f t="shared" si="0"/>
        <v/>
      </c>
    </row>
    <row r="15" spans="1:11" x14ac:dyDescent="0.25">
      <c r="J15" s="40"/>
      <c r="K15" s="41"/>
    </row>
    <row r="16" spans="1:11" x14ac:dyDescent="0.25">
      <c r="J16" s="40"/>
      <c r="K16" s="41"/>
    </row>
    <row r="17" spans="10:11" x14ac:dyDescent="0.25">
      <c r="J17" s="40"/>
      <c r="K17" s="41"/>
    </row>
    <row r="18" spans="10:11" x14ac:dyDescent="0.25">
      <c r="J18" s="40"/>
      <c r="K18" s="41"/>
    </row>
    <row r="19" spans="10:11" x14ac:dyDescent="0.25">
      <c r="J19" s="40"/>
      <c r="K19" s="41"/>
    </row>
    <row r="20" spans="10:11" x14ac:dyDescent="0.25">
      <c r="J20" s="40"/>
      <c r="K20" s="41"/>
    </row>
    <row r="21" spans="10:11" x14ac:dyDescent="0.25">
      <c r="J21" s="40"/>
      <c r="K21" s="41"/>
    </row>
    <row r="22" spans="10:11" x14ac:dyDescent="0.25">
      <c r="J22" s="40"/>
      <c r="K22" s="41"/>
    </row>
    <row r="23" spans="10:11" x14ac:dyDescent="0.25">
      <c r="J23" s="40"/>
      <c r="K23" s="41"/>
    </row>
    <row r="24" spans="10:11" x14ac:dyDescent="0.25">
      <c r="J24" s="40"/>
      <c r="K24" s="41"/>
    </row>
    <row r="25" spans="10:11" x14ac:dyDescent="0.25">
      <c r="J25" s="40"/>
      <c r="K25" s="41"/>
    </row>
    <row r="26" spans="10:11" x14ac:dyDescent="0.25">
      <c r="J26" s="40"/>
      <c r="K26" s="41"/>
    </row>
    <row r="27" spans="10:11" x14ac:dyDescent="0.25">
      <c r="J27" s="40"/>
      <c r="K27" s="41"/>
    </row>
    <row r="28" spans="10:11" x14ac:dyDescent="0.25">
      <c r="J28" s="40"/>
      <c r="K28" s="41"/>
    </row>
    <row r="29" spans="10:11" x14ac:dyDescent="0.25">
      <c r="J29" s="40"/>
      <c r="K29" s="41"/>
    </row>
    <row r="30" spans="10:11" x14ac:dyDescent="0.25">
      <c r="J30" s="40"/>
      <c r="K30" s="41"/>
    </row>
    <row r="31" spans="10:11" x14ac:dyDescent="0.25">
      <c r="J31" s="40"/>
      <c r="K31" s="41"/>
    </row>
  </sheetData>
  <sheetProtection algorithmName="SHA-512" hashValue="8UR1/ePzNSQvBp+gezXJaL+sW7M6rjYaMIx4rUFp0YQ4tCSkXn7+iOaNLhb7Mtzb+FNdIx023zAfcZ8ijx93Xw==" saltValue="nd+v3gsmxDvwsJ8rB3+UF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2:B4"/>
  <sheetViews>
    <sheetView workbookViewId="0">
      <selection activeCell="I5" sqref="I5"/>
    </sheetView>
  </sheetViews>
  <sheetFormatPr baseColWidth="10" defaultColWidth="11.42578125" defaultRowHeight="15" x14ac:dyDescent="0.25"/>
  <cols>
    <col min="2" max="2" width="67.7109375" customWidth="1"/>
  </cols>
  <sheetData>
    <row r="2" spans="2:2" ht="27.75" customHeight="1" x14ac:dyDescent="0.25">
      <c r="B2" s="2" t="s">
        <v>34</v>
      </c>
    </row>
    <row r="3" spans="2:2" ht="27.75" customHeight="1" thickBot="1" x14ac:dyDescent="0.3">
      <c r="B3" s="2" t="s">
        <v>35</v>
      </c>
    </row>
    <row r="4" spans="2:2" ht="27.75" customHeight="1" thickBot="1" x14ac:dyDescent="0.3">
      <c r="B4" s="3" t="s">
        <v>36</v>
      </c>
    </row>
  </sheetData>
  <sheetProtection algorithmName="SHA-512" hashValue="NjW8DjqahYOEbZLkYDkrvYbhfWHQ7C87O6Gqa3AvgTia0oXwvfWFvknQDcGM/OondTbY033ZNgXbu1Z5oyeoaA==" saltValue="5KMKsoK9ME+C2h4zxtxr0w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2025-03-28T09:36:34Z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