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Ger. Puestas en Servicio Reformas y Vehiculos Aux\Datos\B-\c6000\inversiones 2024\Puertas\Pliegos 25 febrero 2025\"/>
    </mc:Choice>
  </mc:AlternateContent>
  <xr:revisionPtr revIDLastSave="0" documentId="13_ncr:1_{669E10E7-EE6E-4631-955B-00E52980664C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<sst xmlns="http://schemas.openxmlformats.org/spreadsheetml/2006/main" count="45" uniqueCount="41">
  <si>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</si>
  <si>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</si>
  <si>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</si>
  <si>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</si>
  <si>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</si>
  <si>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</si>
  <si>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</si>
  <si>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</si>
  <si>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</si>
  <si>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</si>
  <si>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</si>
  <si>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</si>
  <si>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</si>
  <si>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</si>
  <si>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</si>
  <si>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</si>
  <si>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</si>
  <si>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</si>
  <si>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</si>
  <si>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</si>
  <si>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</si>
  <si>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</si>
  <si>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</si>
  <si>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</si>
  <si>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</si>
  <si>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</si>
  <si>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</si>
  <si>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</si>
  <si>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</si>
  <si>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 xml:space="preserve">Título </t>
  </si>
  <si>
    <t>1.1</t>
  </si>
  <si>
    <t>Capítulo</t>
  </si>
  <si>
    <t>Campos a rellenar por Metro</t>
  </si>
  <si>
    <t>Campos a rellenar por el ofertante</t>
  </si>
  <si>
    <t>Campos calculados</t>
  </si>
  <si>
    <t>Unidad</t>
  </si>
  <si>
    <t>Unidad U6073/6473/6074</t>
  </si>
  <si>
    <t>UC01</t>
  </si>
  <si>
    <t>C1</t>
  </si>
  <si>
    <t>T1</t>
  </si>
  <si>
    <t>Localización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</si>
</sst>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4" fontId="3" fillId="3" borderId="0" xfId="0" applyNumberFormat="1" applyFont="1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5" fillId="0" borderId="0" xfId="0" applyFont="1" applyAlignment="1">
      <alignment horizontal="center"/>
    </xf>
    <xf numFmtId="0" fontId="2" fillId="2" borderId="0" xfId="0" applyFont="1" applyFill="1"/>
    <xf numFmtId="4" fontId="2" fillId="2" borderId="0" xfId="0" applyNumberFormat="1" applyFont="1" applyFill="1"/>
    <xf numFmtId="3" fontId="3" fillId="0" borderId="3" xfId="0" applyNumberFormat="1" applyFont="1" applyBorder="1"/>
    <xf numFmtId="10" fontId="3" fillId="0" borderId="4" xfId="0" quotePrefix="1" applyNumberFormat="1" applyFont="1" applyBorder="1"/>
    <xf numFmtId="10" fontId="3" fillId="3" borderId="4" xfId="0" quotePrefix="1" applyNumberFormat="1" applyFont="1" applyFill="1" applyBorder="1"/>
    <xf numFmtId="9" fontId="3" fillId="0" borderId="4" xfId="0" quotePrefix="1" applyNumberFormat="1" applyFont="1" applyBorder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14"/>
  <sheetViews>
    <sheetView tabSelected="1" workbookViewId="0">
      <selection activeCell="H13" sqref="H1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31.140625" style="7" customWidth="1"/>
    <col min="6" max="6" width="18" style="7" bestFit="1" customWidth="1"/>
    <col min="7" max="7" width="22.5703125" style="8" customWidth="1"/>
    <col min="8" max="8" width="19.7109375" bestFit="1" customWidth="1"/>
    <col min="9" max="9" width="18.7109375" style="7" customWidth="1"/>
    <col min="10" max="10" width="13.85546875" style="9" bestFit="1" customWidth="1"/>
    <col min="11" max="11" width="15.140625" bestFit="1" customWidth="1"/>
  </cols>
  <sheetData>
    <row r="1" spans="1:10" ht="15.75" thickBot="1" x14ac:dyDescent="0.3">
      <c r="D1" s="6" t="s">
        <v>0</v>
      </c>
      <c r="H1" s="6" t="s">
        <v>1</v>
      </c>
    </row>
    <row r="2" spans="1:10" ht="15.75" thickBot="1" x14ac:dyDescent="0.3">
      <c r="A2" s="10" t="s">
        <v>2</v>
      </c>
      <c r="B2" s="24"/>
    </row>
    <row r="3" spans="1:10" ht="15" customHeight="1" thickBot="1" x14ac:dyDescent="0.3">
      <c r="A3" s="35" t="s">
        <v>3</v>
      </c>
      <c r="B3" s="36"/>
      <c r="C3" s="37"/>
      <c r="D3" s="11">
        <f>SUM(G:G)</f>
        <v>80000</v>
      </c>
      <c r="E3" s="35" t="s">
        <v>4</v>
      </c>
      <c r="F3" s="36"/>
      <c r="G3" s="37"/>
      <c r="H3" s="11">
        <f>SUM(I:I)</f>
        <v>0</v>
      </c>
    </row>
    <row r="4" spans="1:10" ht="15" customHeight="1" thickBot="1" x14ac:dyDescent="0.3">
      <c r="A4" s="12" t="s">
        <v>5</v>
      </c>
      <c r="B4" s="25">
        <v>0</v>
      </c>
      <c r="C4" s="13" t="s">
        <v>6</v>
      </c>
      <c r="D4" s="14">
        <f>ROUND($D$3*B4,2)</f>
        <v>0</v>
      </c>
      <c r="E4" s="15" t="s">
        <v>7</v>
      </c>
      <c r="F4" s="26">
        <v>0</v>
      </c>
      <c r="G4" s="13" t="s">
        <v>6</v>
      </c>
      <c r="H4" s="14">
        <f>ROUND($H$3*F4,2)</f>
        <v>0</v>
      </c>
    </row>
    <row r="5" spans="1:10" ht="15.75" thickBot="1" x14ac:dyDescent="0.3">
      <c r="A5" s="12" t="s">
        <v>8</v>
      </c>
      <c r="B5" s="25">
        <v>0</v>
      </c>
      <c r="C5" s="13" t="s">
        <v>9</v>
      </c>
      <c r="D5" s="14">
        <f>ROUND($D$3*B5,2)</f>
        <v>0</v>
      </c>
      <c r="E5" s="15" t="s">
        <v>10</v>
      </c>
      <c r="F5" s="26">
        <v>0</v>
      </c>
      <c r="G5" s="13" t="s">
        <v>9</v>
      </c>
      <c r="H5" s="14">
        <f>ROUND($H$3*F5,2)</f>
        <v>0</v>
      </c>
    </row>
    <row r="6" spans="1:10" ht="15.75" thickBot="1" x14ac:dyDescent="0.3">
      <c r="A6" s="38" t="s">
        <v>11</v>
      </c>
      <c r="B6" s="39"/>
      <c r="C6" s="40"/>
      <c r="D6" s="14">
        <f>SUM(D3,D4,D5)</f>
        <v>80000</v>
      </c>
      <c r="E6" s="38" t="s">
        <v>12</v>
      </c>
      <c r="F6" s="39"/>
      <c r="G6" s="40"/>
      <c r="H6" s="14">
        <f>SUM(H3,H4,H5)</f>
        <v>0</v>
      </c>
    </row>
    <row r="7" spans="1:10" ht="15.75" thickBot="1" x14ac:dyDescent="0.3">
      <c r="A7" s="16" t="s">
        <v>13</v>
      </c>
      <c r="B7" s="27">
        <v>0.21</v>
      </c>
      <c r="C7" s="13" t="s">
        <v>14</v>
      </c>
      <c r="D7" s="14">
        <f>ROUND($D$6*B7,2)</f>
        <v>16800</v>
      </c>
      <c r="E7" s="17" t="s">
        <v>13</v>
      </c>
      <c r="F7" s="18">
        <f>B7</f>
        <v>0.21</v>
      </c>
      <c r="G7" s="13" t="s">
        <v>14</v>
      </c>
      <c r="H7" s="14">
        <f>ROUND($H$6*F7,2)</f>
        <v>0</v>
      </c>
    </row>
    <row r="8" spans="1:10" ht="15.75" thickBot="1" x14ac:dyDescent="0.3">
      <c r="A8" s="41" t="s">
        <v>15</v>
      </c>
      <c r="B8" s="42"/>
      <c r="C8" s="43"/>
      <c r="D8" s="19">
        <f>SUM(D6:D7)</f>
        <v>96800</v>
      </c>
      <c r="E8" s="41" t="s">
        <v>16</v>
      </c>
      <c r="F8" s="42"/>
      <c r="G8" s="43"/>
      <c r="H8" s="19">
        <f>SUM(H6:H7)</f>
        <v>0</v>
      </c>
    </row>
    <row r="9" spans="1:10" ht="15.75" thickBot="1" x14ac:dyDescent="0.3"/>
    <row r="10" spans="1:10" ht="15.75" thickBot="1" x14ac:dyDescent="0.3">
      <c r="A10" s="20"/>
      <c r="F10" s="33" t="s">
        <v>17</v>
      </c>
      <c r="G10" s="34"/>
      <c r="H10" s="33" t="s">
        <v>18</v>
      </c>
      <c r="I10" s="34"/>
      <c r="J10" s="21" t="s">
        <v>40</v>
      </c>
    </row>
    <row r="11" spans="1:10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10" s="3" customFormat="1" x14ac:dyDescent="0.25">
      <c r="A12" s="28" t="s">
        <v>28</v>
      </c>
      <c r="B12" s="28" t="s">
        <v>39</v>
      </c>
      <c r="C12" s="28" t="s">
        <v>29</v>
      </c>
      <c r="D12" s="28"/>
      <c r="E12" s="29"/>
      <c r="F12" s="29"/>
      <c r="G12" s="30"/>
      <c r="H12" s="5"/>
      <c r="I12" s="31"/>
      <c r="J12" s="4"/>
    </row>
    <row r="13" spans="1:10" s="3" customFormat="1" x14ac:dyDescent="0.25">
      <c r="A13" s="28" t="s">
        <v>30</v>
      </c>
      <c r="B13" s="28" t="s">
        <v>38</v>
      </c>
      <c r="C13" s="28" t="s">
        <v>31</v>
      </c>
      <c r="D13" s="28"/>
      <c r="E13" s="29"/>
      <c r="F13" s="29"/>
      <c r="G13" s="30"/>
      <c r="H13" s="5"/>
      <c r="I13" s="31"/>
      <c r="J13" s="4"/>
    </row>
    <row r="14" spans="1:10" s="3" customFormat="1" x14ac:dyDescent="0.25">
      <c r="A14" s="28"/>
      <c r="B14" s="28" t="s">
        <v>37</v>
      </c>
      <c r="C14" s="28" t="s">
        <v>36</v>
      </c>
      <c r="D14" s="32" t="s">
        <v>35</v>
      </c>
      <c r="E14" s="29">
        <v>1</v>
      </c>
      <c r="F14" s="29"/>
      <c r="G14" s="30">
        <v>80000</v>
      </c>
      <c r="H14" s="2"/>
      <c r="I14" s="31">
        <f t="shared" ref="I14" si="0">ROUND(E14*H14,2)</f>
        <v>0</v>
      </c>
      <c r="J14" s="21">
        <v>700013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3" numberStoredAsText="1"/>
    <ignoredError sqref="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32</v>
      </c>
    </row>
    <row r="2" spans="2:2" ht="15.75" thickBot="1" x14ac:dyDescent="0.3">
      <c r="B2" s="1" t="s">
        <v>33</v>
      </c>
    </row>
    <row r="3" spans="2:2" ht="15.75" thickBot="1" x14ac:dyDescent="0.3">
      <c r="B3" s="1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2025-02-25T07:59:06Z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