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1BED2C12-DC07-4BEC-8F9F-465D843863B1}" xr6:coauthVersionLast="47" xr6:coauthVersionMax="47" xr10:uidLastSave="{00000000-0000-0000-0000-000000000000}"/>
  <bookViews>
    <workbookView xWindow="-108" yWindow="-13068" windowWidth="23256" windowHeight="12456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G28" i="1"/>
  <c r="I30" i="1" l="1"/>
  <c r="G30" i="1"/>
  <c r="I27" i="1" l="1"/>
  <c r="I28" i="1"/>
  <c r="G18" i="1"/>
  <c r="G19" i="1"/>
  <c r="G20" i="1"/>
  <c r="G21" i="1"/>
  <c r="G22" i="1"/>
  <c r="G23" i="1"/>
  <c r="G24" i="1"/>
  <c r="G25" i="1"/>
  <c r="G27" i="1"/>
  <c r="G17" i="1"/>
  <c r="I17" i="1"/>
  <c r="I18" i="1"/>
  <c r="I19" i="1"/>
  <c r="I20" i="1"/>
  <c r="I21" i="1"/>
  <c r="I22" i="1"/>
  <c r="I23" i="1"/>
  <c r="I24" i="1"/>
  <c r="I25" i="1"/>
  <c r="I15" i="1"/>
  <c r="I16" i="1"/>
  <c r="I14" i="1"/>
  <c r="G15" i="1" l="1"/>
  <c r="G16" i="1"/>
  <c r="G14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<sst xmlns="http://schemas.openxmlformats.org/spreadsheetml/2006/main" count="108" uniqueCount="75">
  <si>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</si>
  <si>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</si>
  <si>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</si>
  <si>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</si>
  <si>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</si>
  <si>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</si>
  <si>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</si>
  <si>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</si>
  <si>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</si>
  <si>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</si>
  <si>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</si>
  <si>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</si>
  <si>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</si>
  <si>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</si>
  <si>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</si>
  <si>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</si>
  <si>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</si>
  <si>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</si>
  <si>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</si>
  <si>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</si>
  <si>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</si>
  <si>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</si>
  <si>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</si>
  <si>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</si>
  <si>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</si>
  <si>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</si>
  <si>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</si>
  <si>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</si>
  <si>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</si>
  <si>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</si>
  <si>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</si>
  <si>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</si>
  <si>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</si>
  <si>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</si>
  <si>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</si>
  <si>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</si>
  <si>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h</t>
  </si>
  <si>
    <t>1.3</t>
  </si>
  <si>
    <t>MANO DE OBRA</t>
  </si>
  <si>
    <t>MOB</t>
  </si>
  <si>
    <t>MOB.01</t>
  </si>
  <si>
    <t>MOT</t>
  </si>
  <si>
    <t>REPARACIÓN MOTORES</t>
  </si>
  <si>
    <t>REPARACIÓN MÁQUINAS ROTATIVAS Y TRANSMISIONES ESCALERAS MECÁNICAS</t>
  </si>
  <si>
    <t>MOT.01</t>
  </si>
  <si>
    <t>MOT.02</t>
  </si>
  <si>
    <t>MOT.03</t>
  </si>
  <si>
    <t>MOT.04</t>
  </si>
  <si>
    <t>MOT.05</t>
  </si>
  <si>
    <t>MOT.06</t>
  </si>
  <si>
    <t>MOT.07</t>
  </si>
  <si>
    <t>MOT.08</t>
  </si>
  <si>
    <t>MOT.09</t>
  </si>
  <si>
    <t>MOT.10</t>
  </si>
  <si>
    <t>MOT.11</t>
  </si>
  <si>
    <t>MOT.12</t>
  </si>
  <si>
    <t>TRA</t>
  </si>
  <si>
    <t>REPARACIÓN TRANSMISIONES</t>
  </si>
  <si>
    <t>TRA.01</t>
  </si>
  <si>
    <t>TRA.02</t>
  </si>
  <si>
    <t>Técnico especialista taller</t>
  </si>
  <si>
    <t>Rodamientos de motor de inducción trifásico de 9 a 12 kW / 1000 rpm</t>
  </si>
  <si>
    <t>Rodamientos de motor de inducción trifásico de 13 a 15 kW / 1000 rpm</t>
  </si>
  <si>
    <t>Rodamientos de motor de inducción trifásico de más de 15 kW / 1000 rpm</t>
  </si>
  <si>
    <t>Rodamientos,  eje y/o alojamientos rodamientos de motor de inducción trifásico de 9 a 12 kW / 1000 rpm.</t>
  </si>
  <si>
    <t>Rodamientos,  eje y/o alojamientos rodamientos de motor de inducción trifásico de 13 a 15 kW / 1000 rpm.</t>
  </si>
  <si>
    <t>Rodamientos,  eje y/o alojamientos rodamientos de motor de inducción trifásico de más de 15 kW / 1000 rpm.</t>
  </si>
  <si>
    <t>Bobinado de motor de inducción trifásico de 9 a 12 kW / 1000 rpm</t>
  </si>
  <si>
    <t>Bobinado de motor de inducción trifásico de 13 a 15 kW / 1000 rpm</t>
  </si>
  <si>
    <t>Bobinado de motor de inducción trifásico de más de 15 kW / 1000 rpm</t>
  </si>
  <si>
    <t>Reparación completa de motor de inducción trifásico de 9 a 12 kW / 1000 rpm</t>
  </si>
  <si>
    <t>Reparación completa de motor de inducción trifásico de 13 a 15 kW / 1000 rpm</t>
  </si>
  <si>
    <t>Reparación completa de motor de inducción trifásico de más de 15 kW / 1000 rpm</t>
  </si>
  <si>
    <t>Reparación básica de transmisión de pasamanos de escaleras mecánicas Thyssen</t>
  </si>
  <si>
    <t>Reparación completa de transmisión de pasamanos de escaleras mecánicas Thyssen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</si>
</sst>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/>
    </xf>
    <xf numFmtId="4" fontId="4" fillId="4" borderId="5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0" fillId="4" borderId="0" xfId="0" applyNumberFormat="1" applyFill="1"/>
    <xf numFmtId="4" fontId="3" fillId="4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164" fontId="3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0" fillId="4" borderId="0" xfId="0" applyNumberFormat="1" applyFill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4"/>
  <sheetViews>
    <sheetView showGridLines="0" tabSelected="1" zoomScale="70" zoomScaleNormal="70" workbookViewId="0">
      <selection activeCell="J9" sqref="J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2.44140625" customWidth="1"/>
    <col min="4" max="4" width="16.6640625" style="10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7" t="s">
        <v>1</v>
      </c>
    </row>
    <row r="2" spans="1:9" ht="15" thickBot="1" x14ac:dyDescent="0.35">
      <c r="A2" s="8" t="s">
        <v>2</v>
      </c>
      <c r="B2" s="9">
        <v>1</v>
      </c>
    </row>
    <row r="3" spans="1:9" ht="15" customHeight="1" thickBot="1" x14ac:dyDescent="0.35">
      <c r="A3" s="52" t="s">
        <v>3</v>
      </c>
      <c r="B3" s="53"/>
      <c r="C3" s="54"/>
      <c r="D3" s="11">
        <f>SUM(G:G)</f>
        <v>103376.2</v>
      </c>
      <c r="E3" s="52" t="s">
        <v>4</v>
      </c>
      <c r="F3" s="53"/>
      <c r="G3" s="54"/>
      <c r="H3" s="12">
        <f>SUM(I:I)</f>
        <v>0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6202.57</v>
      </c>
      <c r="E4" s="17" t="s">
        <v>7</v>
      </c>
      <c r="F4" s="2"/>
      <c r="G4" s="15" t="s">
        <v>6</v>
      </c>
      <c r="H4" s="18">
        <f>ROUND($H$3*F4,2)</f>
        <v>0</v>
      </c>
    </row>
    <row r="5" spans="1:9" ht="15" thickBot="1" x14ac:dyDescent="0.35">
      <c r="A5" s="13" t="s">
        <v>8</v>
      </c>
      <c r="B5" s="14">
        <v>0.09</v>
      </c>
      <c r="C5" s="15" t="s">
        <v>9</v>
      </c>
      <c r="D5" s="16">
        <f>ROUND($D$3*B5,2)</f>
        <v>9303.86</v>
      </c>
      <c r="E5" s="17" t="s">
        <v>10</v>
      </c>
      <c r="F5" s="2"/>
      <c r="G5" s="15" t="s">
        <v>9</v>
      </c>
      <c r="H5" s="18">
        <f>ROUND($H$3*F5,2)</f>
        <v>0</v>
      </c>
    </row>
    <row r="6" spans="1:9" ht="15" thickBot="1" x14ac:dyDescent="0.35">
      <c r="A6" s="55" t="s">
        <v>11</v>
      </c>
      <c r="B6" s="56"/>
      <c r="C6" s="57"/>
      <c r="D6" s="16">
        <f>SUM(D3,D4,D5)</f>
        <v>118882.62999999999</v>
      </c>
      <c r="E6" s="55" t="s">
        <v>12</v>
      </c>
      <c r="F6" s="56"/>
      <c r="G6" s="57"/>
      <c r="H6" s="18">
        <f>SUM(H3,H4,H5)</f>
        <v>0</v>
      </c>
    </row>
    <row r="7" spans="1:9" ht="15" thickBot="1" x14ac:dyDescent="0.35">
      <c r="A7" s="19" t="s">
        <v>13</v>
      </c>
      <c r="B7" s="20">
        <v>0.21</v>
      </c>
      <c r="C7" s="15" t="s">
        <v>14</v>
      </c>
      <c r="D7" s="16">
        <f>ROUND($D$6*B7,2)</f>
        <v>24965.35</v>
      </c>
      <c r="E7" s="17" t="s">
        <v>13</v>
      </c>
      <c r="F7" s="21">
        <f>B7</f>
        <v>0.21</v>
      </c>
      <c r="G7" s="15" t="s">
        <v>14</v>
      </c>
      <c r="H7" s="18">
        <f>ROUND($H$6*F7,2)</f>
        <v>0</v>
      </c>
    </row>
    <row r="8" spans="1:9" ht="15" thickBot="1" x14ac:dyDescent="0.35">
      <c r="A8" s="58" t="s">
        <v>15</v>
      </c>
      <c r="B8" s="59"/>
      <c r="C8" s="60"/>
      <c r="D8" s="22">
        <f>SUM(D6:D7)</f>
        <v>143847.97999999998</v>
      </c>
      <c r="E8" s="58" t="s">
        <v>16</v>
      </c>
      <c r="F8" s="59"/>
      <c r="G8" s="60"/>
      <c r="H8" s="23">
        <f>SUM(H6:H7)</f>
        <v>0</v>
      </c>
    </row>
    <row r="9" spans="1:9" ht="15" thickBot="1" x14ac:dyDescent="0.35"/>
    <row r="10" spans="1:9" ht="15" thickBot="1" x14ac:dyDescent="0.35">
      <c r="A10" s="24"/>
      <c r="F10" s="50" t="s">
        <v>17</v>
      </c>
      <c r="G10" s="51"/>
      <c r="H10" s="50" t="s">
        <v>18</v>
      </c>
      <c r="I10" s="51"/>
    </row>
    <row r="11" spans="1:9" x14ac:dyDescent="0.3">
      <c r="A11" s="25" t="s">
        <v>19</v>
      </c>
      <c r="B11" s="25" t="s">
        <v>20</v>
      </c>
      <c r="C11" s="25" t="s">
        <v>21</v>
      </c>
      <c r="D11" s="26" t="s">
        <v>22</v>
      </c>
      <c r="E11" s="27" t="s">
        <v>23</v>
      </c>
      <c r="F11" s="27" t="s">
        <v>24</v>
      </c>
      <c r="G11" s="25" t="s">
        <v>25</v>
      </c>
      <c r="H11" s="25" t="s">
        <v>26</v>
      </c>
      <c r="I11" s="25" t="s">
        <v>27</v>
      </c>
    </row>
    <row r="12" spans="1:9" x14ac:dyDescent="0.3">
      <c r="A12" s="28" t="s">
        <v>28</v>
      </c>
      <c r="B12" s="28"/>
      <c r="C12" s="29" t="s">
        <v>43</v>
      </c>
      <c r="D12" s="30"/>
      <c r="E12" s="31"/>
      <c r="F12" s="31"/>
      <c r="G12" s="32"/>
      <c r="H12" s="3"/>
      <c r="I12" s="33"/>
    </row>
    <row r="13" spans="1:9" s="1" customFormat="1" x14ac:dyDescent="0.3">
      <c r="A13" s="34" t="s">
        <v>29</v>
      </c>
      <c r="B13" s="34" t="s">
        <v>41</v>
      </c>
      <c r="C13" s="35" t="s">
        <v>42</v>
      </c>
      <c r="D13" s="30"/>
      <c r="E13" s="31"/>
      <c r="F13" s="31"/>
      <c r="G13" s="36"/>
      <c r="H13" s="31"/>
      <c r="I13" s="31"/>
    </row>
    <row r="14" spans="1:9" x14ac:dyDescent="0.3">
      <c r="A14" s="34" t="s">
        <v>29</v>
      </c>
      <c r="B14" s="37" t="s">
        <v>44</v>
      </c>
      <c r="C14" s="38" t="s">
        <v>61</v>
      </c>
      <c r="D14" s="39" t="s">
        <v>35</v>
      </c>
      <c r="E14" s="40">
        <v>8</v>
      </c>
      <c r="F14" s="31">
        <v>478.58</v>
      </c>
      <c r="G14" s="41">
        <f>ROUND(E14*F14,2)</f>
        <v>3828.64</v>
      </c>
      <c r="H14" s="3"/>
      <c r="I14" s="33">
        <f t="shared" ref="I14:I28" si="0">ROUND(E14*H14,2)</f>
        <v>0</v>
      </c>
    </row>
    <row r="15" spans="1:9" x14ac:dyDescent="0.3">
      <c r="A15" s="34" t="s">
        <v>29</v>
      </c>
      <c r="B15" s="37" t="s">
        <v>45</v>
      </c>
      <c r="C15" s="38" t="s">
        <v>62</v>
      </c>
      <c r="D15" s="39" t="s">
        <v>35</v>
      </c>
      <c r="E15" s="40">
        <v>3</v>
      </c>
      <c r="F15" s="31">
        <v>658.57999999999993</v>
      </c>
      <c r="G15" s="41">
        <f t="shared" ref="G15:G28" si="1">ROUND(E15*F15,2)</f>
        <v>1975.74</v>
      </c>
      <c r="H15" s="3"/>
      <c r="I15" s="33">
        <f t="shared" si="0"/>
        <v>0</v>
      </c>
    </row>
    <row r="16" spans="1:9" x14ac:dyDescent="0.3">
      <c r="A16" s="34" t="s">
        <v>29</v>
      </c>
      <c r="B16" s="37" t="s">
        <v>46</v>
      </c>
      <c r="C16" s="38" t="s">
        <v>63</v>
      </c>
      <c r="D16" s="39" t="s">
        <v>35</v>
      </c>
      <c r="E16" s="40">
        <v>3</v>
      </c>
      <c r="F16" s="31">
        <v>863.14</v>
      </c>
      <c r="G16" s="41">
        <f t="shared" si="1"/>
        <v>2589.42</v>
      </c>
      <c r="H16" s="3"/>
      <c r="I16" s="33">
        <f t="shared" si="0"/>
        <v>0</v>
      </c>
    </row>
    <row r="17" spans="1:9" ht="28.8" x14ac:dyDescent="0.3">
      <c r="A17" s="34" t="s">
        <v>29</v>
      </c>
      <c r="B17" s="37" t="s">
        <v>47</v>
      </c>
      <c r="C17" s="38" t="s">
        <v>64</v>
      </c>
      <c r="D17" s="39" t="s">
        <v>35</v>
      </c>
      <c r="E17" s="40">
        <v>3</v>
      </c>
      <c r="F17" s="31">
        <v>707.78</v>
      </c>
      <c r="G17" s="41">
        <f t="shared" si="1"/>
        <v>2123.34</v>
      </c>
      <c r="H17" s="3"/>
      <c r="I17" s="33">
        <f t="shared" si="0"/>
        <v>0</v>
      </c>
    </row>
    <row r="18" spans="1:9" ht="28.8" x14ac:dyDescent="0.3">
      <c r="A18" s="34" t="s">
        <v>29</v>
      </c>
      <c r="B18" s="37" t="s">
        <v>48</v>
      </c>
      <c r="C18" s="38" t="s">
        <v>65</v>
      </c>
      <c r="D18" s="39" t="s">
        <v>35</v>
      </c>
      <c r="E18" s="40">
        <v>3</v>
      </c>
      <c r="F18" s="31">
        <v>898.57999999999981</v>
      </c>
      <c r="G18" s="41">
        <f t="shared" si="1"/>
        <v>2695.74</v>
      </c>
      <c r="H18" s="3"/>
      <c r="I18" s="33">
        <f t="shared" si="0"/>
        <v>0</v>
      </c>
    </row>
    <row r="19" spans="1:9" ht="28.8" x14ac:dyDescent="0.3">
      <c r="A19" s="34" t="s">
        <v>29</v>
      </c>
      <c r="B19" s="37" t="s">
        <v>49</v>
      </c>
      <c r="C19" s="38" t="s">
        <v>66</v>
      </c>
      <c r="D19" s="39" t="s">
        <v>35</v>
      </c>
      <c r="E19" s="40">
        <v>3</v>
      </c>
      <c r="F19" s="31">
        <v>1078.58</v>
      </c>
      <c r="G19" s="41">
        <f t="shared" si="1"/>
        <v>3235.74</v>
      </c>
      <c r="H19" s="3"/>
      <c r="I19" s="33">
        <f t="shared" si="0"/>
        <v>0</v>
      </c>
    </row>
    <row r="20" spans="1:9" x14ac:dyDescent="0.3">
      <c r="A20" s="34" t="s">
        <v>29</v>
      </c>
      <c r="B20" s="37" t="s">
        <v>50</v>
      </c>
      <c r="C20" s="38" t="s">
        <v>67</v>
      </c>
      <c r="D20" s="39" t="s">
        <v>35</v>
      </c>
      <c r="E20" s="40">
        <v>3</v>
      </c>
      <c r="F20" s="31">
        <v>845.56</v>
      </c>
      <c r="G20" s="41">
        <f t="shared" si="1"/>
        <v>2536.6799999999998</v>
      </c>
      <c r="H20" s="3"/>
      <c r="I20" s="33">
        <f t="shared" si="0"/>
        <v>0</v>
      </c>
    </row>
    <row r="21" spans="1:9" x14ac:dyDescent="0.3">
      <c r="A21" s="34" t="s">
        <v>29</v>
      </c>
      <c r="B21" s="37" t="s">
        <v>51</v>
      </c>
      <c r="C21" s="38" t="s">
        <v>68</v>
      </c>
      <c r="D21" s="39" t="s">
        <v>35</v>
      </c>
      <c r="E21" s="40">
        <v>5</v>
      </c>
      <c r="F21" s="31">
        <v>1025.56</v>
      </c>
      <c r="G21" s="41">
        <f t="shared" si="1"/>
        <v>5127.8</v>
      </c>
      <c r="H21" s="3"/>
      <c r="I21" s="33">
        <f t="shared" si="0"/>
        <v>0</v>
      </c>
    </row>
    <row r="22" spans="1:9" x14ac:dyDescent="0.3">
      <c r="A22" s="34" t="s">
        <v>29</v>
      </c>
      <c r="B22" s="37" t="s">
        <v>52</v>
      </c>
      <c r="C22" s="38" t="s">
        <v>69</v>
      </c>
      <c r="D22" s="39" t="s">
        <v>35</v>
      </c>
      <c r="E22" s="40">
        <v>6</v>
      </c>
      <c r="F22" s="31">
        <v>1230.1199999999999</v>
      </c>
      <c r="G22" s="41">
        <f t="shared" si="1"/>
        <v>7380.72</v>
      </c>
      <c r="H22" s="3"/>
      <c r="I22" s="33">
        <f t="shared" si="0"/>
        <v>0</v>
      </c>
    </row>
    <row r="23" spans="1:9" x14ac:dyDescent="0.3">
      <c r="A23" s="34" t="s">
        <v>29</v>
      </c>
      <c r="B23" s="37" t="s">
        <v>53</v>
      </c>
      <c r="C23" s="38" t="s">
        <v>70</v>
      </c>
      <c r="D23" s="39" t="s">
        <v>35</v>
      </c>
      <c r="E23" s="40">
        <v>6</v>
      </c>
      <c r="F23" s="31">
        <v>1045.56</v>
      </c>
      <c r="G23" s="41">
        <f t="shared" si="1"/>
        <v>6273.36</v>
      </c>
      <c r="H23" s="3"/>
      <c r="I23" s="33">
        <f t="shared" si="0"/>
        <v>0</v>
      </c>
    </row>
    <row r="24" spans="1:9" x14ac:dyDescent="0.3">
      <c r="A24" s="34" t="s">
        <v>29</v>
      </c>
      <c r="B24" s="37" t="s">
        <v>54</v>
      </c>
      <c r="C24" s="38" t="s">
        <v>71</v>
      </c>
      <c r="D24" s="39" t="s">
        <v>35</v>
      </c>
      <c r="E24" s="40">
        <v>5</v>
      </c>
      <c r="F24" s="31">
        <v>1225.56</v>
      </c>
      <c r="G24" s="41">
        <f t="shared" si="1"/>
        <v>6127.8</v>
      </c>
      <c r="H24" s="3"/>
      <c r="I24" s="33">
        <f t="shared" si="0"/>
        <v>0</v>
      </c>
    </row>
    <row r="25" spans="1:9" x14ac:dyDescent="0.3">
      <c r="A25" s="34" t="s">
        <v>29</v>
      </c>
      <c r="B25" s="37" t="s">
        <v>55</v>
      </c>
      <c r="C25" s="38" t="s">
        <v>72</v>
      </c>
      <c r="D25" s="39" t="s">
        <v>35</v>
      </c>
      <c r="E25" s="40">
        <v>3</v>
      </c>
      <c r="F25" s="31">
        <v>1430.12</v>
      </c>
      <c r="G25" s="41">
        <f t="shared" si="1"/>
        <v>4290.3599999999997</v>
      </c>
      <c r="H25" s="3"/>
      <c r="I25" s="33">
        <f t="shared" si="0"/>
        <v>0</v>
      </c>
    </row>
    <row r="26" spans="1:9" s="1" customFormat="1" x14ac:dyDescent="0.3">
      <c r="A26" s="34" t="s">
        <v>30</v>
      </c>
      <c r="B26" s="34" t="s">
        <v>56</v>
      </c>
      <c r="C26" s="35" t="s">
        <v>57</v>
      </c>
      <c r="D26" s="30" t="s">
        <v>34</v>
      </c>
      <c r="E26" s="31"/>
      <c r="F26" s="31"/>
      <c r="G26" s="36"/>
      <c r="H26" s="31"/>
      <c r="I26" s="31"/>
    </row>
    <row r="27" spans="1:9" x14ac:dyDescent="0.3">
      <c r="A27" s="34" t="s">
        <v>30</v>
      </c>
      <c r="B27" s="37" t="s">
        <v>58</v>
      </c>
      <c r="C27" s="38" t="s">
        <v>73</v>
      </c>
      <c r="D27" s="39" t="s">
        <v>35</v>
      </c>
      <c r="E27" s="40">
        <v>10</v>
      </c>
      <c r="F27" s="31">
        <v>940.36</v>
      </c>
      <c r="G27" s="41">
        <f t="shared" si="1"/>
        <v>9403.6</v>
      </c>
      <c r="H27" s="3"/>
      <c r="I27" s="33">
        <f t="shared" si="0"/>
        <v>0</v>
      </c>
    </row>
    <row r="28" spans="1:9" x14ac:dyDescent="0.3">
      <c r="A28" s="34" t="s">
        <v>30</v>
      </c>
      <c r="B28" s="37" t="s">
        <v>59</v>
      </c>
      <c r="C28" s="38" t="s">
        <v>74</v>
      </c>
      <c r="D28" s="39" t="s">
        <v>35</v>
      </c>
      <c r="E28" s="40">
        <v>25</v>
      </c>
      <c r="F28" s="31">
        <v>1180.3599999999999</v>
      </c>
      <c r="G28" s="41">
        <f t="shared" si="1"/>
        <v>29509</v>
      </c>
      <c r="H28" s="3"/>
      <c r="I28" s="33">
        <f t="shared" si="0"/>
        <v>0</v>
      </c>
    </row>
    <row r="29" spans="1:9" s="1" customFormat="1" x14ac:dyDescent="0.3">
      <c r="A29" s="34" t="s">
        <v>37</v>
      </c>
      <c r="B29" s="34" t="s">
        <v>39</v>
      </c>
      <c r="C29" s="35" t="s">
        <v>38</v>
      </c>
      <c r="D29" s="30" t="s">
        <v>34</v>
      </c>
      <c r="E29" s="31"/>
      <c r="F29" s="31"/>
      <c r="G29" s="36"/>
      <c r="H29" s="31"/>
      <c r="I29" s="31"/>
    </row>
    <row r="30" spans="1:9" x14ac:dyDescent="0.3">
      <c r="A30" s="34" t="s">
        <v>37</v>
      </c>
      <c r="B30" s="37" t="s">
        <v>40</v>
      </c>
      <c r="C30" s="38" t="s">
        <v>60</v>
      </c>
      <c r="D30" s="39" t="s">
        <v>36</v>
      </c>
      <c r="E30" s="40">
        <v>600</v>
      </c>
      <c r="F30" s="31">
        <v>27.130434782608699</v>
      </c>
      <c r="G30" s="41">
        <f t="shared" ref="G30" si="2">ROUND(E30*F30,2)</f>
        <v>16278.26</v>
      </c>
      <c r="H30" s="3"/>
      <c r="I30" s="33">
        <f t="shared" ref="I30" si="3">ROUND(E30*H30,2)</f>
        <v>0</v>
      </c>
    </row>
    <row r="31" spans="1:9" ht="15" customHeight="1" x14ac:dyDescent="0.3">
      <c r="A31" s="42"/>
      <c r="B31" s="37"/>
      <c r="C31" s="43"/>
      <c r="D31" s="44"/>
      <c r="E31" s="45"/>
      <c r="F31" s="45"/>
    </row>
    <row r="32" spans="1:9" ht="15" customHeight="1" x14ac:dyDescent="0.3">
      <c r="A32" s="46"/>
      <c r="B32" s="46"/>
      <c r="C32" s="47"/>
      <c r="D32" s="48"/>
      <c r="E32" s="49"/>
      <c r="F32" s="49"/>
    </row>
    <row r="33" spans="1:6" ht="15" customHeight="1" x14ac:dyDescent="0.3">
      <c r="A33" s="46"/>
      <c r="B33" s="46"/>
      <c r="C33" s="47"/>
      <c r="D33" s="48"/>
      <c r="E33" s="49"/>
      <c r="F33" s="49"/>
    </row>
    <row r="34" spans="1:6" ht="15" customHeight="1" x14ac:dyDescent="0.3">
      <c r="A34" s="46"/>
      <c r="B34" s="46"/>
      <c r="C34" s="47"/>
      <c r="D34" s="48"/>
      <c r="E34" s="49"/>
      <c r="F34" s="49"/>
    </row>
    <row r="35" spans="1:6" x14ac:dyDescent="0.3">
      <c r="A35" s="46"/>
      <c r="B35" s="46"/>
      <c r="C35" s="47"/>
      <c r="D35" s="48"/>
      <c r="E35" s="49"/>
      <c r="F35" s="49"/>
    </row>
    <row r="36" spans="1:6" x14ac:dyDescent="0.3">
      <c r="A36" s="46"/>
      <c r="B36" s="46"/>
      <c r="C36" s="47"/>
      <c r="D36" s="48"/>
      <c r="E36" s="49"/>
      <c r="F36" s="49"/>
    </row>
    <row r="37" spans="1:6" x14ac:dyDescent="0.3">
      <c r="A37" s="46"/>
      <c r="B37" s="46"/>
      <c r="C37" s="47"/>
      <c r="D37" s="48"/>
      <c r="E37" s="49"/>
      <c r="F37" s="49"/>
    </row>
    <row r="38" spans="1:6" x14ac:dyDescent="0.3">
      <c r="A38" s="46"/>
      <c r="B38" s="46"/>
      <c r="C38" s="47"/>
      <c r="D38" s="48"/>
      <c r="E38" s="49"/>
      <c r="F38" s="49"/>
    </row>
    <row r="39" spans="1:6" x14ac:dyDescent="0.3">
      <c r="A39" s="46"/>
      <c r="B39" s="46"/>
      <c r="C39" s="47"/>
      <c r="D39" s="48"/>
      <c r="E39" s="49"/>
      <c r="F39" s="49"/>
    </row>
    <row r="40" spans="1:6" x14ac:dyDescent="0.3">
      <c r="A40" s="46"/>
      <c r="B40" s="46"/>
      <c r="C40" s="47"/>
      <c r="D40" s="48"/>
      <c r="E40" s="49"/>
      <c r="F40" s="49"/>
    </row>
    <row r="41" spans="1:6" x14ac:dyDescent="0.3">
      <c r="A41" s="46"/>
      <c r="B41" s="46"/>
      <c r="C41" s="47"/>
      <c r="D41" s="48"/>
      <c r="E41" s="49"/>
      <c r="F41" s="49"/>
    </row>
    <row r="42" spans="1:6" x14ac:dyDescent="0.3">
      <c r="A42" s="46"/>
      <c r="B42" s="46"/>
      <c r="C42" s="47"/>
      <c r="D42" s="48"/>
      <c r="E42" s="49"/>
      <c r="F42" s="49"/>
    </row>
    <row r="43" spans="1:6" x14ac:dyDescent="0.3">
      <c r="A43" s="46"/>
      <c r="B43" s="46"/>
      <c r="C43" s="47"/>
      <c r="D43" s="48"/>
      <c r="E43" s="49"/>
      <c r="F43" s="49"/>
    </row>
    <row r="44" spans="1:6" x14ac:dyDescent="0.3">
      <c r="A44" s="46"/>
      <c r="B44" s="46"/>
      <c r="C44" s="47"/>
      <c r="D44" s="48"/>
      <c r="E44" s="49"/>
      <c r="F44" s="49"/>
    </row>
  </sheetData>
  <sheetProtection algorithmName="SHA-512" hashValue="HTPPvrOXgtUkn3O9i2FSbuQMiOGAMVz8e19fv/RaxS39oV/EPFBFruQSwVyQ0aq4aKg1QKsYFi/deyBmdWDnBw==" saltValue="JxPZ6ZM72jM4avuyXmWMh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4:G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2024-12-05T17:25:17Z</dcterms:created>
  <dcterms:modified xsi:type="dcterms:W3CDTF">2025-05-07T10:45:25Z</dcterms:modified>
  <cp:category/>
  <cp:contentStatus/>
</cp:coreProperties>
</file>