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B97E0B46-E52A-402B-B745-9402DE73E93C}" xr6:coauthVersionLast="47" xr6:coauthVersionMax="47" xr10:uidLastSave="{00000000-0000-0000-0000-000000000000}"/>
  <bookViews>
    <workbookView xWindow="-23150" yWindow="1340" windowWidth="23260" windowHeight="12580" xr2:uid="{7816EA40-EC59-4404-AF0E-2C5CACE98347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I16" i="1"/>
  <c r="G17" i="1"/>
  <c r="I17" i="1"/>
  <c r="I31" i="1" l="1"/>
  <c r="I32" i="1"/>
  <c r="I33" i="1"/>
  <c r="I34" i="1"/>
  <c r="I35" i="1"/>
  <c r="G31" i="1" l="1"/>
  <c r="I19" i="1" l="1"/>
  <c r="G19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G35" i="1"/>
  <c r="G34" i="1"/>
  <c r="G33" i="1"/>
  <c r="G32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8" i="1"/>
  <c r="G18" i="1"/>
  <c r="I15" i="1"/>
  <c r="G15" i="1"/>
  <c r="I14" i="1"/>
  <c r="F7" i="1"/>
  <c r="H3" i="1" l="1"/>
  <c r="H5" i="1" l="1"/>
  <c r="H4" i="1"/>
  <c r="H6" i="1" l="1"/>
  <c r="H7" i="1" s="1"/>
  <c r="H8" i="1" s="1"/>
  <c r="G14" i="1" l="1"/>
  <c r="D3" i="1" s="1"/>
  <c r="D5" i="1" l="1"/>
  <c r="D4" i="1"/>
  <c r="D6" i="1" l="1"/>
  <c r="D7" i="1" s="1"/>
  <c r="D8" i="1" s="1"/>
</calcChain>
</file>

<file path=xl/sharedStrings.xml><?xml version="1.0" encoding="utf-8"?>
<sst xmlns="http://schemas.openxmlformats.org/spreadsheetml/2006/main" count="119" uniqueCount="77">
  <si>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</si>
  <si>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</si>
  <si>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</si>
  <si>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</si>
  <si>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</si>
  <si>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</si>
  <si>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</si>
  <si>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</si>
  <si>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</si>
  <si>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</si>
  <si>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</si>
  <si>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</si>
  <si>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</si>
  <si>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</si>
  <si>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</si>
  <si>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</si>
  <si>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</si>
  <si>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</si>
  <si>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</si>
  <si>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</si>
  <si>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</si>
  <si>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</si>
  <si>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</si>
  <si>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</si>
  <si>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</si>
  <si>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</si>
  <si>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</si>
  <si>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</si>
  <si>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</si>
  <si>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MANTENIMIENTO DE EQUIPOS DE TRABAJO</t>
  </si>
  <si>
    <t>1.1</t>
  </si>
  <si>
    <t>MANTENIMIENTO PREVENTIVO</t>
  </si>
  <si>
    <t>Revisión de APILADORA LINDE L10</t>
  </si>
  <si>
    <t>Unidad</t>
  </si>
  <si>
    <t>Revisión de APILADOR STILL EGV 10</t>
  </si>
  <si>
    <t>Revisión de ROBOT SUBE-ESCALERAS AATA INTERNA. SR450</t>
  </si>
  <si>
    <t>Revisión de PLAT. ELEV. FARAONE PKS720Z</t>
  </si>
  <si>
    <t>Revisión de PLAT. ELEV. PERSONAS UPRIGHT</t>
  </si>
  <si>
    <t>Revisión de PLAT. ELEV.  BRAVISOL LEONARD</t>
  </si>
  <si>
    <t>Revisión de GRUPO ELECTRÓGENO POWERMATE PMI 1000</t>
  </si>
  <si>
    <t>Revisión de ROBOT SUBE-ESCALERAS EXPRESSO 140 KG</t>
  </si>
  <si>
    <t>Revisión de ROBOT SUBE-ESCALERAS EXPRESSO 170 KG</t>
  </si>
  <si>
    <t>Revisión de ROBOT SUBE-ESCALERAS CARGO MASTER C1713</t>
  </si>
  <si>
    <t>Revisión de APILADOR NOVODINÁMICA 16011</t>
  </si>
  <si>
    <t>Revisión de ROTULADORA LÁSER BODOR BCL0503MU</t>
  </si>
  <si>
    <t>Revisión de ROBOT SUBE-ESCALERAS NOVODINÁMICA 10773U</t>
  </si>
  <si>
    <t>Revisión de GRÚA PORTÁTIL + CARRO SELF RAIL TRL 05</t>
  </si>
  <si>
    <t>Revisión de ROBOT SUBE-ESCALERAS NOVODINÁMICA 10761</t>
  </si>
  <si>
    <t>Revisión de APILADOR EP-EQUIPMENT WSA161</t>
  </si>
  <si>
    <t>Revisión de ROTULADORA LÁSER FRAMUN FL M7045</t>
  </si>
  <si>
    <t>Revisión de CABINA DE SOPLADO METALWORKS CAT990</t>
  </si>
  <si>
    <t>1.2</t>
  </si>
  <si>
    <t>MANTENIMIENTO CORRECTIVO</t>
  </si>
  <si>
    <t>Desplazamiento y diagnóstico</t>
  </si>
  <si>
    <t>Recauchutado de rueda (retirada de ruedas para recubrimiento en taller y vuelta para colocarlas) (PEMP). Incluye desplazamiento.</t>
  </si>
  <si>
    <t>Suministro y colocación de cargador de baterías (PEMP). Incluye desplazamiento.</t>
  </si>
  <si>
    <t>Suministro y colocación de las dos baterías (PEMP). Incluye desplazamiento.</t>
  </si>
  <si>
    <t>Sustitución selector de encendido (PEMP). Incluye desplazamiento.</t>
  </si>
  <si>
    <t>Sustitución cualquier tipo de latiguillo (PEMP). Incluye desplazamiento.</t>
  </si>
  <si>
    <t>Colocación de etiquetas (tanto técnicas como de seguridad). Incluye desplazamiento.</t>
  </si>
  <si>
    <t>Sustitución de microrruptor en apiladores. Incluye desplazamiento.</t>
  </si>
  <si>
    <t>Alineación del láser (rotuladora).Incluye desplazamiento.</t>
  </si>
  <si>
    <t>Sustitución de lente (rotuladora).Incluye desplazamiento.</t>
  </si>
  <si>
    <t>Sustitución de batería en robot Subescaleras PEGAMO. Incluye desplazamiento.</t>
  </si>
  <si>
    <t>Sustitución de batería en el resto de robot Subescaleras. Incluye desplazamiento.</t>
  </si>
  <si>
    <t>Reparación/sustitución de botonera en robot Subescaleras PEGAMO. Incluye desplazamiento.</t>
  </si>
  <si>
    <t>Reparación/sustitución de botonera en resto de robot Subescaleras. Incluye desplazamiento.</t>
  </si>
  <si>
    <t>Sustitución de la banda de rodadura en robot Subescaleras PEGAMO. Incluye desplazamiento.</t>
  </si>
  <si>
    <t>Reparación de ruedas en resto de robot Subescaleras. Incluye desplazamiento.</t>
  </si>
  <si>
    <t>Hora de mano de obra de personal cualificado para cada tipo de equipo</t>
  </si>
  <si>
    <t>Campos a rellenar por Metro</t>
  </si>
  <si>
    <t>Campos a rellenar por el ofertante</t>
  </si>
  <si>
    <t>Campos calculados</t>
  </si>
  <si>
    <t>Revisión de GRUPO ELECTRÓGENO SDMO SD 6000E</t>
  </si>
  <si>
    <t>Revisión de CARRO DE VÍA ANDAMIOS ALTREX</t>
  </si>
  <si>
    <t>Revisión de COMPRESOR ABAC B 5900B/90 CT5 5 DISG.15B</t>
  </si>
  <si>
    <t>Revisión de COMPRESOR AIRUM B2800750 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</si>
</sst>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0" xfId="0" applyNumberFormat="1"/>
    <xf numFmtId="164" fontId="0" fillId="0" borderId="0" xfId="0" applyNumberFormat="1"/>
    <xf numFmtId="0" fontId="3" fillId="0" borderId="0" xfId="0" applyFont="1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0" borderId="0" xfId="0" applyNumberFormat="1" applyFont="1" applyFill="1" applyProtection="1"/>
    <xf numFmtId="49" fontId="2" fillId="2" borderId="3" xfId="0" applyNumberFormat="1" applyFont="1" applyFill="1" applyBorder="1" applyAlignment="1" applyProtection="1">
      <alignment horizontal="left"/>
    </xf>
    <xf numFmtId="49" fontId="2" fillId="2" borderId="4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left"/>
    </xf>
    <xf numFmtId="4" fontId="3" fillId="3" borderId="7" xfId="0" applyNumberFormat="1" applyFont="1" applyFill="1" applyBorder="1" applyProtection="1"/>
    <xf numFmtId="49" fontId="2" fillId="2" borderId="8" xfId="0" applyNumberFormat="1" applyFont="1" applyFill="1" applyBorder="1" applyProtection="1"/>
    <xf numFmtId="9" fontId="3" fillId="0" borderId="6" xfId="0" quotePrefix="1" applyNumberFormat="1" applyFont="1" applyBorder="1" applyProtection="1"/>
    <xf numFmtId="49" fontId="3" fillId="2" borderId="7" xfId="0" applyNumberFormat="1" applyFont="1" applyFill="1" applyBorder="1" applyProtection="1"/>
    <xf numFmtId="4" fontId="2" fillId="2" borderId="8" xfId="0" applyNumberFormat="1" applyFont="1" applyFill="1" applyBorder="1" applyProtection="1"/>
    <xf numFmtId="9" fontId="3" fillId="3" borderId="6" xfId="0" quotePrefix="1" applyNumberFormat="1" applyFont="1" applyFill="1" applyBorder="1" applyProtection="1"/>
    <xf numFmtId="49" fontId="1" fillId="2" borderId="3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1" fillId="2" borderId="5" xfId="0" applyNumberFormat="1" applyFont="1" applyFill="1" applyBorder="1" applyAlignment="1" applyProtection="1">
      <alignment horizontal="left"/>
    </xf>
    <xf numFmtId="4" fontId="2" fillId="3" borderId="7" xfId="0" applyNumberFormat="1" applyFont="1" applyFill="1" applyBorder="1" applyProtection="1"/>
    <xf numFmtId="49" fontId="0" fillId="0" borderId="0" xfId="0" applyNumberFormat="1" applyProtection="1"/>
    <xf numFmtId="0" fontId="1" fillId="2" borderId="3" xfId="0" applyFont="1" applyFill="1" applyBorder="1" applyAlignment="1" applyProtection="1">
      <alignment horizontal="center" vertical="top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" fontId="0" fillId="2" borderId="0" xfId="0" applyNumberFormat="1" applyFill="1" applyProtection="1"/>
    <xf numFmtId="4" fontId="3" fillId="2" borderId="0" xfId="0" applyNumberFormat="1" applyFont="1" applyFill="1" applyProtection="1"/>
    <xf numFmtId="49" fontId="2" fillId="2" borderId="3" xfId="0" applyNumberFormat="1" applyFont="1" applyFill="1" applyBorder="1" applyProtection="1"/>
    <xf numFmtId="10" fontId="3" fillId="0" borderId="6" xfId="0" quotePrefix="1" applyNumberFormat="1" applyFont="1" applyBorder="1" applyProtection="1"/>
    <xf numFmtId="4" fontId="2" fillId="2" borderId="3" xfId="0" applyNumberFormat="1" applyFont="1" applyFill="1" applyBorder="1" applyProtection="1"/>
    <xf numFmtId="0" fontId="1" fillId="2" borderId="0" xfId="0" applyFont="1" applyFill="1" applyAlignment="1" applyProtection="1">
      <alignment horizontal="left" vertical="top"/>
    </xf>
    <xf numFmtId="49" fontId="2" fillId="2" borderId="1" xfId="0" applyNumberFormat="1" applyFont="1" applyFill="1" applyBorder="1" applyProtection="1"/>
    <xf numFmtId="3" fontId="3" fillId="0" borderId="2" xfId="0" applyNumberFormat="1" applyFont="1" applyBorder="1" applyProtection="1"/>
    <xf numFmtId="49" fontId="2" fillId="2" borderId="3" xfId="0" applyNumberFormat="1" applyFont="1" applyFill="1" applyBorder="1" applyAlignment="1" applyProtection="1">
      <alignment horizontal="left" wrapText="1"/>
    </xf>
    <xf numFmtId="49" fontId="2" fillId="2" borderId="4" xfId="0" applyNumberFormat="1" applyFont="1" applyFill="1" applyBorder="1" applyAlignment="1" applyProtection="1">
      <alignment horizontal="left" wrapText="1"/>
    </xf>
    <xf numFmtId="49" fontId="2" fillId="2" borderId="5" xfId="0" applyNumberFormat="1" applyFont="1" applyFill="1" applyBorder="1" applyAlignment="1" applyProtection="1">
      <alignment horizontal="left" wrapText="1"/>
    </xf>
    <xf numFmtId="4" fontId="3" fillId="3" borderId="2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DAAABF5-3179-41EE-9217-676E9A780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9032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62A4-4962-475D-898F-1E18E6367D81}">
  <dimension ref="A1:I56"/>
  <sheetViews>
    <sheetView tabSelected="1" workbookViewId="0">
      <selection activeCell="F15" sqref="F15"/>
    </sheetView>
  </sheetViews>
  <sheetFormatPr baseColWidth="10" defaultColWidth="11.453125" defaultRowHeight="14.5" x14ac:dyDescent="0.35"/>
  <cols>
    <col min="1" max="1" width="28.36328125" customWidth="1"/>
    <col min="2" max="2" width="12.08984375" bestFit="1" customWidth="1"/>
    <col min="3" max="3" width="55.1796875" customWidth="1"/>
    <col min="4" max="4" width="18.6328125" customWidth="1"/>
    <col min="5" max="5" width="27.6328125" style="1" customWidth="1"/>
    <col min="6" max="6" width="18" style="1" bestFit="1" customWidth="1"/>
    <col min="7" max="7" width="22.54296875" style="2" customWidth="1"/>
    <col min="8" max="8" width="19.6328125" bestFit="1" customWidth="1"/>
    <col min="9" max="9" width="18.6328125" style="1" customWidth="1"/>
    <col min="10" max="10" width="13.90625" bestFit="1" customWidth="1"/>
    <col min="11" max="11" width="15.08984375" bestFit="1" customWidth="1"/>
  </cols>
  <sheetData>
    <row r="1" spans="1:9" ht="15" thickBot="1" x14ac:dyDescent="0.4">
      <c r="A1" s="6"/>
      <c r="B1" s="6"/>
      <c r="C1" s="6"/>
      <c r="D1" s="38" t="s">
        <v>0</v>
      </c>
      <c r="E1" s="7"/>
      <c r="F1" s="7"/>
      <c r="G1" s="8"/>
      <c r="H1" s="38" t="s">
        <v>1</v>
      </c>
      <c r="I1" s="7"/>
    </row>
    <row r="2" spans="1:9" ht="15" thickBot="1" x14ac:dyDescent="0.4">
      <c r="A2" s="39" t="s">
        <v>2</v>
      </c>
      <c r="B2" s="40">
        <v>1</v>
      </c>
      <c r="C2" s="6"/>
      <c r="D2" s="6"/>
      <c r="E2" s="7"/>
      <c r="F2" s="7"/>
      <c r="G2" s="8"/>
      <c r="H2" s="6"/>
      <c r="I2" s="7"/>
    </row>
    <row r="3" spans="1:9" ht="15" customHeight="1" thickBot="1" x14ac:dyDescent="0.4">
      <c r="A3" s="41" t="s">
        <v>3</v>
      </c>
      <c r="B3" s="42"/>
      <c r="C3" s="43"/>
      <c r="D3" s="44">
        <f>SUM(G:G)</f>
        <v>121740</v>
      </c>
      <c r="E3" s="41" t="s">
        <v>4</v>
      </c>
      <c r="F3" s="42"/>
      <c r="G3" s="43"/>
      <c r="H3" s="44">
        <f>SUM(I:I)</f>
        <v>0</v>
      </c>
      <c r="I3" s="7"/>
    </row>
    <row r="4" spans="1:9" ht="15" customHeight="1" thickBot="1" x14ac:dyDescent="0.4">
      <c r="A4" s="35" t="s">
        <v>5</v>
      </c>
      <c r="B4" s="36">
        <v>0.09</v>
      </c>
      <c r="C4" s="21" t="s">
        <v>6</v>
      </c>
      <c r="D4" s="18">
        <f>ROUND($D$3*B4,2)</f>
        <v>10956.6</v>
      </c>
      <c r="E4" s="37" t="s">
        <v>7</v>
      </c>
      <c r="F4" s="4"/>
      <c r="G4" s="21" t="s">
        <v>6</v>
      </c>
      <c r="H4" s="18">
        <f>ROUND($H$3*F4,2)</f>
        <v>0</v>
      </c>
      <c r="I4" s="7"/>
    </row>
    <row r="5" spans="1:9" ht="15" thickBot="1" x14ac:dyDescent="0.4">
      <c r="A5" s="35" t="s">
        <v>8</v>
      </c>
      <c r="B5" s="36">
        <v>0.06</v>
      </c>
      <c r="C5" s="21" t="s">
        <v>9</v>
      </c>
      <c r="D5" s="18">
        <f>ROUND($D$3*B5,2)</f>
        <v>7304.4</v>
      </c>
      <c r="E5" s="37" t="s">
        <v>10</v>
      </c>
      <c r="F5" s="4"/>
      <c r="G5" s="21" t="s">
        <v>9</v>
      </c>
      <c r="H5" s="18">
        <f>ROUND($H$3*F5,2)</f>
        <v>0</v>
      </c>
      <c r="I5" s="7"/>
    </row>
    <row r="6" spans="1:9" ht="15" thickBot="1" x14ac:dyDescent="0.4">
      <c r="A6" s="15" t="s">
        <v>11</v>
      </c>
      <c r="B6" s="16"/>
      <c r="C6" s="17"/>
      <c r="D6" s="18">
        <f>SUM(D3,D4,D5)</f>
        <v>140001</v>
      </c>
      <c r="E6" s="15" t="s">
        <v>12</v>
      </c>
      <c r="F6" s="16"/>
      <c r="G6" s="17"/>
      <c r="H6" s="18">
        <f>SUM(H3,H4,H5)</f>
        <v>0</v>
      </c>
      <c r="I6" s="7"/>
    </row>
    <row r="7" spans="1:9" ht="15" thickBot="1" x14ac:dyDescent="0.4">
      <c r="A7" s="19" t="s">
        <v>13</v>
      </c>
      <c r="B7" s="20">
        <v>0.21</v>
      </c>
      <c r="C7" s="21" t="s">
        <v>14</v>
      </c>
      <c r="D7" s="18">
        <f>ROUND($D$6*B7,2)</f>
        <v>29400.21</v>
      </c>
      <c r="E7" s="22" t="s">
        <v>13</v>
      </c>
      <c r="F7" s="23">
        <f>B7</f>
        <v>0.21</v>
      </c>
      <c r="G7" s="21" t="s">
        <v>14</v>
      </c>
      <c r="H7" s="18">
        <f>ROUND($H$6*F7,2)</f>
        <v>0</v>
      </c>
      <c r="I7" s="7"/>
    </row>
    <row r="8" spans="1:9" ht="15" thickBot="1" x14ac:dyDescent="0.4">
      <c r="A8" s="24" t="s">
        <v>15</v>
      </c>
      <c r="B8" s="25"/>
      <c r="C8" s="26"/>
      <c r="D8" s="27">
        <f>SUM(D6:D7)</f>
        <v>169401.21</v>
      </c>
      <c r="E8" s="24" t="s">
        <v>16</v>
      </c>
      <c r="F8" s="25"/>
      <c r="G8" s="26"/>
      <c r="H8" s="27">
        <f>SUM(H6:H7)</f>
        <v>0</v>
      </c>
      <c r="I8" s="7"/>
    </row>
    <row r="9" spans="1:9" ht="15" thickBot="1" x14ac:dyDescent="0.4">
      <c r="A9" s="6"/>
      <c r="B9" s="6"/>
      <c r="C9" s="6"/>
      <c r="D9" s="6"/>
      <c r="E9" s="7"/>
      <c r="F9" s="7"/>
      <c r="G9" s="8"/>
      <c r="H9" s="6"/>
      <c r="I9" s="7"/>
    </row>
    <row r="10" spans="1:9" ht="15" thickBot="1" x14ac:dyDescent="0.4">
      <c r="A10" s="28"/>
      <c r="B10" s="6"/>
      <c r="C10" s="6"/>
      <c r="D10" s="6"/>
      <c r="E10" s="7"/>
      <c r="F10" s="29" t="s">
        <v>17</v>
      </c>
      <c r="G10" s="30"/>
      <c r="H10" s="29" t="s">
        <v>18</v>
      </c>
      <c r="I10" s="30"/>
    </row>
    <row r="11" spans="1:9" x14ac:dyDescent="0.35">
      <c r="A11" s="31" t="s">
        <v>19</v>
      </c>
      <c r="B11" s="31" t="s">
        <v>20</v>
      </c>
      <c r="C11" s="31" t="s">
        <v>21</v>
      </c>
      <c r="D11" s="31" t="s">
        <v>22</v>
      </c>
      <c r="E11" s="32" t="s">
        <v>23</v>
      </c>
      <c r="F11" s="32" t="s">
        <v>24</v>
      </c>
      <c r="G11" s="31" t="s">
        <v>25</v>
      </c>
      <c r="H11" s="31" t="s">
        <v>26</v>
      </c>
      <c r="I11" s="31" t="s">
        <v>27</v>
      </c>
    </row>
    <row r="12" spans="1:9" x14ac:dyDescent="0.35">
      <c r="A12" s="10" t="s">
        <v>28</v>
      </c>
      <c r="B12" s="10"/>
      <c r="C12" s="10" t="s">
        <v>29</v>
      </c>
      <c r="D12" s="10"/>
      <c r="E12" s="12"/>
      <c r="F12" s="12"/>
      <c r="G12" s="33"/>
      <c r="H12" s="34"/>
      <c r="I12" s="34"/>
    </row>
    <row r="13" spans="1:9" x14ac:dyDescent="0.35">
      <c r="A13" s="10" t="s">
        <v>30</v>
      </c>
      <c r="B13" s="10"/>
      <c r="C13" s="10" t="s">
        <v>31</v>
      </c>
      <c r="D13" s="10"/>
      <c r="E13" s="12"/>
      <c r="F13" s="12"/>
      <c r="G13" s="33"/>
      <c r="H13" s="34"/>
      <c r="I13" s="34"/>
    </row>
    <row r="14" spans="1:9" x14ac:dyDescent="0.35">
      <c r="A14" s="10"/>
      <c r="B14" s="10"/>
      <c r="C14" s="10" t="s">
        <v>32</v>
      </c>
      <c r="D14" s="11" t="s">
        <v>33</v>
      </c>
      <c r="E14" s="12">
        <v>8</v>
      </c>
      <c r="F14" s="12">
        <v>280</v>
      </c>
      <c r="G14" s="7">
        <f t="shared" ref="G14:G53" si="0">ROUND(E14*F14,2)</f>
        <v>2240</v>
      </c>
      <c r="H14" s="5"/>
      <c r="I14" s="9">
        <f t="shared" ref="I14:I53" si="1">ROUND(E14*H14,2)</f>
        <v>0</v>
      </c>
    </row>
    <row r="15" spans="1:9" x14ac:dyDescent="0.35">
      <c r="A15" s="10"/>
      <c r="B15" s="10"/>
      <c r="C15" s="10" t="s">
        <v>34</v>
      </c>
      <c r="D15" s="11" t="s">
        <v>33</v>
      </c>
      <c r="E15" s="12">
        <v>16</v>
      </c>
      <c r="F15" s="12">
        <v>280</v>
      </c>
      <c r="G15" s="7">
        <f>ROUND(E15*F15,2)</f>
        <v>4480</v>
      </c>
      <c r="H15" s="5"/>
      <c r="I15" s="9">
        <f t="shared" si="1"/>
        <v>0</v>
      </c>
    </row>
    <row r="16" spans="1:9" x14ac:dyDescent="0.35">
      <c r="A16" s="10"/>
      <c r="B16" s="10"/>
      <c r="C16" s="10" t="s">
        <v>75</v>
      </c>
      <c r="D16" s="11" t="s">
        <v>33</v>
      </c>
      <c r="E16" s="12">
        <v>4</v>
      </c>
      <c r="F16" s="12">
        <v>340</v>
      </c>
      <c r="G16" s="7">
        <f t="shared" ref="G16:G17" si="2">ROUND(E16*F16,2)</f>
        <v>1360</v>
      </c>
      <c r="H16" s="5"/>
      <c r="I16" s="9">
        <f t="shared" ref="I16:I17" si="3">ROUND(E16*H16,2)</f>
        <v>0</v>
      </c>
    </row>
    <row r="17" spans="1:9" x14ac:dyDescent="0.35">
      <c r="A17" s="10"/>
      <c r="B17" s="10"/>
      <c r="C17" s="10" t="s">
        <v>76</v>
      </c>
      <c r="D17" s="11" t="s">
        <v>33</v>
      </c>
      <c r="E17" s="12">
        <v>4</v>
      </c>
      <c r="F17" s="12">
        <v>340</v>
      </c>
      <c r="G17" s="7">
        <f t="shared" si="2"/>
        <v>1360</v>
      </c>
      <c r="H17" s="5"/>
      <c r="I17" s="9">
        <f t="shared" si="3"/>
        <v>0</v>
      </c>
    </row>
    <row r="18" spans="1:9" x14ac:dyDescent="0.35">
      <c r="A18" s="10"/>
      <c r="B18" s="10"/>
      <c r="C18" s="10" t="s">
        <v>35</v>
      </c>
      <c r="D18" s="11" t="s">
        <v>33</v>
      </c>
      <c r="E18" s="12">
        <v>4</v>
      </c>
      <c r="F18" s="12">
        <v>425</v>
      </c>
      <c r="G18" s="7">
        <f t="shared" si="0"/>
        <v>1700</v>
      </c>
      <c r="H18" s="5"/>
      <c r="I18" s="9">
        <f t="shared" si="1"/>
        <v>0</v>
      </c>
    </row>
    <row r="19" spans="1:9" x14ac:dyDescent="0.35">
      <c r="A19" s="10"/>
      <c r="B19" s="10"/>
      <c r="C19" s="10" t="s">
        <v>73</v>
      </c>
      <c r="D19" s="11" t="s">
        <v>33</v>
      </c>
      <c r="E19" s="12">
        <v>4</v>
      </c>
      <c r="F19" s="12">
        <v>280</v>
      </c>
      <c r="G19" s="7">
        <f>ROUND(E19*F19,2)</f>
        <v>1120</v>
      </c>
      <c r="H19" s="5"/>
      <c r="I19" s="9">
        <f t="shared" ref="I19" si="4">ROUND(E19*H19,2)</f>
        <v>0</v>
      </c>
    </row>
    <row r="20" spans="1:9" x14ac:dyDescent="0.35">
      <c r="A20" s="10"/>
      <c r="B20" s="10"/>
      <c r="C20" s="10" t="s">
        <v>36</v>
      </c>
      <c r="D20" s="11" t="s">
        <v>33</v>
      </c>
      <c r="E20" s="12">
        <v>32</v>
      </c>
      <c r="F20" s="12">
        <v>340</v>
      </c>
      <c r="G20" s="7">
        <f t="shared" si="0"/>
        <v>10880</v>
      </c>
      <c r="H20" s="5"/>
      <c r="I20" s="9">
        <f t="shared" si="1"/>
        <v>0</v>
      </c>
    </row>
    <row r="21" spans="1:9" x14ac:dyDescent="0.35">
      <c r="A21" s="10"/>
      <c r="B21" s="10"/>
      <c r="C21" s="10" t="s">
        <v>37</v>
      </c>
      <c r="D21" s="11" t="s">
        <v>33</v>
      </c>
      <c r="E21" s="12">
        <v>4</v>
      </c>
      <c r="F21" s="12">
        <v>340</v>
      </c>
      <c r="G21" s="7">
        <f t="shared" si="0"/>
        <v>1360</v>
      </c>
      <c r="H21" s="5"/>
      <c r="I21" s="9">
        <f t="shared" si="1"/>
        <v>0</v>
      </c>
    </row>
    <row r="22" spans="1:9" x14ac:dyDescent="0.35">
      <c r="A22" s="10"/>
      <c r="B22" s="10"/>
      <c r="C22" s="10" t="s">
        <v>38</v>
      </c>
      <c r="D22" s="11" t="s">
        <v>33</v>
      </c>
      <c r="E22" s="12">
        <v>4</v>
      </c>
      <c r="F22" s="12">
        <v>340</v>
      </c>
      <c r="G22" s="7">
        <f t="shared" si="0"/>
        <v>1360</v>
      </c>
      <c r="H22" s="5"/>
      <c r="I22" s="9">
        <f t="shared" si="1"/>
        <v>0</v>
      </c>
    </row>
    <row r="23" spans="1:9" x14ac:dyDescent="0.35">
      <c r="A23" s="10"/>
      <c r="B23" s="10"/>
      <c r="C23" s="10" t="s">
        <v>39</v>
      </c>
      <c r="D23" s="11" t="s">
        <v>33</v>
      </c>
      <c r="E23" s="12">
        <v>8</v>
      </c>
      <c r="F23" s="12">
        <v>280</v>
      </c>
      <c r="G23" s="7">
        <f t="shared" si="0"/>
        <v>2240</v>
      </c>
      <c r="H23" s="5"/>
      <c r="I23" s="9">
        <f t="shared" si="1"/>
        <v>0</v>
      </c>
    </row>
    <row r="24" spans="1:9" x14ac:dyDescent="0.35">
      <c r="A24" s="10"/>
      <c r="B24" s="10"/>
      <c r="C24" s="10" t="s">
        <v>40</v>
      </c>
      <c r="D24" s="11" t="s">
        <v>33</v>
      </c>
      <c r="E24" s="12">
        <v>4</v>
      </c>
      <c r="F24" s="12">
        <v>230</v>
      </c>
      <c r="G24" s="7">
        <f t="shared" si="0"/>
        <v>920</v>
      </c>
      <c r="H24" s="5"/>
      <c r="I24" s="9">
        <f t="shared" si="1"/>
        <v>0</v>
      </c>
    </row>
    <row r="25" spans="1:9" x14ac:dyDescent="0.35">
      <c r="A25" s="10"/>
      <c r="B25" s="10"/>
      <c r="C25" s="10" t="s">
        <v>41</v>
      </c>
      <c r="D25" s="11" t="s">
        <v>33</v>
      </c>
      <c r="E25" s="12">
        <v>4</v>
      </c>
      <c r="F25" s="12">
        <v>230</v>
      </c>
      <c r="G25" s="7">
        <f t="shared" si="0"/>
        <v>920</v>
      </c>
      <c r="H25" s="5"/>
      <c r="I25" s="9">
        <f t="shared" si="1"/>
        <v>0</v>
      </c>
    </row>
    <row r="26" spans="1:9" x14ac:dyDescent="0.35">
      <c r="A26" s="10"/>
      <c r="B26" s="10"/>
      <c r="C26" s="10" t="s">
        <v>42</v>
      </c>
      <c r="D26" s="11" t="s">
        <v>33</v>
      </c>
      <c r="E26" s="12">
        <v>4</v>
      </c>
      <c r="F26" s="12">
        <v>230</v>
      </c>
      <c r="G26" s="7">
        <f t="shared" si="0"/>
        <v>920</v>
      </c>
      <c r="H26" s="5"/>
      <c r="I26" s="9">
        <f t="shared" si="1"/>
        <v>0</v>
      </c>
    </row>
    <row r="27" spans="1:9" x14ac:dyDescent="0.35">
      <c r="A27" s="10"/>
      <c r="B27" s="10"/>
      <c r="C27" s="10" t="s">
        <v>43</v>
      </c>
      <c r="D27" s="11" t="s">
        <v>33</v>
      </c>
      <c r="E27" s="12">
        <v>8</v>
      </c>
      <c r="F27" s="12">
        <v>280</v>
      </c>
      <c r="G27" s="7">
        <f t="shared" si="0"/>
        <v>2240</v>
      </c>
      <c r="H27" s="5"/>
      <c r="I27" s="9">
        <f t="shared" si="1"/>
        <v>0</v>
      </c>
    </row>
    <row r="28" spans="1:9" x14ac:dyDescent="0.35">
      <c r="A28" s="10"/>
      <c r="B28" s="10"/>
      <c r="C28" s="10" t="s">
        <v>44</v>
      </c>
      <c r="D28" s="11" t="s">
        <v>33</v>
      </c>
      <c r="E28" s="12">
        <v>8</v>
      </c>
      <c r="F28" s="12">
        <v>520</v>
      </c>
      <c r="G28" s="7">
        <f t="shared" si="0"/>
        <v>4160</v>
      </c>
      <c r="H28" s="5"/>
      <c r="I28" s="9">
        <f t="shared" si="1"/>
        <v>0</v>
      </c>
    </row>
    <row r="29" spans="1:9" x14ac:dyDescent="0.35">
      <c r="A29" s="10"/>
      <c r="B29" s="10"/>
      <c r="C29" s="10" t="s">
        <v>45</v>
      </c>
      <c r="D29" s="11" t="s">
        <v>33</v>
      </c>
      <c r="E29" s="12">
        <v>8</v>
      </c>
      <c r="F29" s="12">
        <v>230</v>
      </c>
      <c r="G29" s="7">
        <f t="shared" si="0"/>
        <v>1840</v>
      </c>
      <c r="H29" s="5"/>
      <c r="I29" s="9">
        <f t="shared" si="1"/>
        <v>0</v>
      </c>
    </row>
    <row r="30" spans="1:9" x14ac:dyDescent="0.35">
      <c r="A30" s="10"/>
      <c r="B30" s="10"/>
      <c r="C30" s="10" t="s">
        <v>74</v>
      </c>
      <c r="D30" s="11" t="s">
        <v>33</v>
      </c>
      <c r="E30" s="12">
        <v>4</v>
      </c>
      <c r="F30" s="12">
        <v>880</v>
      </c>
      <c r="G30" s="7">
        <f t="shared" si="0"/>
        <v>3520</v>
      </c>
      <c r="H30" s="5"/>
      <c r="I30" s="9">
        <f t="shared" si="1"/>
        <v>0</v>
      </c>
    </row>
    <row r="31" spans="1:9" x14ac:dyDescent="0.35">
      <c r="A31" s="10"/>
      <c r="B31" s="10"/>
      <c r="C31" s="10" t="s">
        <v>46</v>
      </c>
      <c r="D31" s="11" t="s">
        <v>33</v>
      </c>
      <c r="E31" s="12">
        <v>4</v>
      </c>
      <c r="F31" s="12">
        <v>340</v>
      </c>
      <c r="G31" s="7">
        <f t="shared" si="0"/>
        <v>1360</v>
      </c>
      <c r="H31" s="5"/>
      <c r="I31" s="9">
        <f t="shared" si="1"/>
        <v>0</v>
      </c>
    </row>
    <row r="32" spans="1:9" x14ac:dyDescent="0.35">
      <c r="A32" s="10"/>
      <c r="B32" s="10"/>
      <c r="C32" s="10" t="s">
        <v>47</v>
      </c>
      <c r="D32" s="11" t="s">
        <v>33</v>
      </c>
      <c r="E32" s="12">
        <v>4</v>
      </c>
      <c r="F32" s="12">
        <v>230</v>
      </c>
      <c r="G32" s="7">
        <f t="shared" si="0"/>
        <v>920</v>
      </c>
      <c r="H32" s="5"/>
      <c r="I32" s="9">
        <f t="shared" si="1"/>
        <v>0</v>
      </c>
    </row>
    <row r="33" spans="1:9" x14ac:dyDescent="0.35">
      <c r="A33" s="10"/>
      <c r="B33" s="10"/>
      <c r="C33" s="10" t="s">
        <v>48</v>
      </c>
      <c r="D33" s="11" t="s">
        <v>33</v>
      </c>
      <c r="E33" s="12">
        <v>16</v>
      </c>
      <c r="F33" s="12">
        <v>280</v>
      </c>
      <c r="G33" s="7">
        <f t="shared" si="0"/>
        <v>4480</v>
      </c>
      <c r="H33" s="5"/>
      <c r="I33" s="9">
        <f t="shared" si="1"/>
        <v>0</v>
      </c>
    </row>
    <row r="34" spans="1:9" x14ac:dyDescent="0.35">
      <c r="A34" s="10"/>
      <c r="B34" s="10"/>
      <c r="C34" s="10" t="s">
        <v>49</v>
      </c>
      <c r="D34" s="11" t="s">
        <v>33</v>
      </c>
      <c r="E34" s="12">
        <v>8</v>
      </c>
      <c r="F34" s="12">
        <v>520</v>
      </c>
      <c r="G34" s="7">
        <f t="shared" si="0"/>
        <v>4160</v>
      </c>
      <c r="H34" s="5"/>
      <c r="I34" s="9">
        <f t="shared" si="1"/>
        <v>0</v>
      </c>
    </row>
    <row r="35" spans="1:9" x14ac:dyDescent="0.35">
      <c r="A35" s="10"/>
      <c r="B35" s="10"/>
      <c r="C35" s="10" t="s">
        <v>50</v>
      </c>
      <c r="D35" s="11" t="s">
        <v>33</v>
      </c>
      <c r="E35" s="12">
        <v>8</v>
      </c>
      <c r="F35" s="12">
        <v>340</v>
      </c>
      <c r="G35" s="7">
        <f t="shared" si="0"/>
        <v>2720</v>
      </c>
      <c r="H35" s="5"/>
      <c r="I35" s="9">
        <f t="shared" si="1"/>
        <v>0</v>
      </c>
    </row>
    <row r="36" spans="1:9" x14ac:dyDescent="0.35">
      <c r="A36" s="10" t="s">
        <v>51</v>
      </c>
      <c r="B36" s="10"/>
      <c r="C36" s="10" t="s">
        <v>52</v>
      </c>
      <c r="D36" s="11"/>
      <c r="E36" s="12"/>
      <c r="F36" s="12"/>
      <c r="G36" s="13"/>
      <c r="H36" s="14"/>
      <c r="I36" s="9"/>
    </row>
    <row r="37" spans="1:9" x14ac:dyDescent="0.35">
      <c r="A37" s="10"/>
      <c r="B37" s="10"/>
      <c r="C37" s="10" t="s">
        <v>53</v>
      </c>
      <c r="D37" s="11" t="s">
        <v>33</v>
      </c>
      <c r="E37" s="12">
        <v>80</v>
      </c>
      <c r="F37" s="12">
        <v>65</v>
      </c>
      <c r="G37" s="13">
        <f t="shared" si="0"/>
        <v>5200</v>
      </c>
      <c r="H37" s="5"/>
      <c r="I37" s="9">
        <f t="shared" si="1"/>
        <v>0</v>
      </c>
    </row>
    <row r="38" spans="1:9" x14ac:dyDescent="0.35">
      <c r="A38" s="10"/>
      <c r="B38" s="10"/>
      <c r="C38" s="10" t="s">
        <v>54</v>
      </c>
      <c r="D38" s="11" t="s">
        <v>33</v>
      </c>
      <c r="E38" s="12">
        <v>8</v>
      </c>
      <c r="F38" s="12">
        <v>1350</v>
      </c>
      <c r="G38" s="13">
        <f>ROUND(E38*F38,2)</f>
        <v>10800</v>
      </c>
      <c r="H38" s="5"/>
      <c r="I38" s="9">
        <f t="shared" si="1"/>
        <v>0</v>
      </c>
    </row>
    <row r="39" spans="1:9" x14ac:dyDescent="0.35">
      <c r="A39" s="10"/>
      <c r="B39" s="10"/>
      <c r="C39" s="10" t="s">
        <v>55</v>
      </c>
      <c r="D39" s="11" t="s">
        <v>33</v>
      </c>
      <c r="E39" s="12">
        <v>4</v>
      </c>
      <c r="F39" s="12">
        <v>770</v>
      </c>
      <c r="G39" s="13">
        <f t="shared" si="0"/>
        <v>3080</v>
      </c>
      <c r="H39" s="5"/>
      <c r="I39" s="9">
        <f t="shared" si="1"/>
        <v>0</v>
      </c>
    </row>
    <row r="40" spans="1:9" x14ac:dyDescent="0.35">
      <c r="A40" s="10"/>
      <c r="B40" s="10"/>
      <c r="C40" s="10" t="s">
        <v>56</v>
      </c>
      <c r="D40" s="11" t="s">
        <v>33</v>
      </c>
      <c r="E40" s="12">
        <v>8</v>
      </c>
      <c r="F40" s="12">
        <v>1100</v>
      </c>
      <c r="G40" s="13">
        <f t="shared" si="0"/>
        <v>8800</v>
      </c>
      <c r="H40" s="5"/>
      <c r="I40" s="9">
        <f t="shared" si="1"/>
        <v>0</v>
      </c>
    </row>
    <row r="41" spans="1:9" x14ac:dyDescent="0.35">
      <c r="A41" s="10"/>
      <c r="B41" s="10"/>
      <c r="C41" s="10" t="s">
        <v>57</v>
      </c>
      <c r="D41" s="11" t="s">
        <v>33</v>
      </c>
      <c r="E41" s="12">
        <v>4</v>
      </c>
      <c r="F41" s="12">
        <v>290</v>
      </c>
      <c r="G41" s="13">
        <f t="shared" si="0"/>
        <v>1160</v>
      </c>
      <c r="H41" s="5"/>
      <c r="I41" s="9">
        <f t="shared" si="1"/>
        <v>0</v>
      </c>
    </row>
    <row r="42" spans="1:9" x14ac:dyDescent="0.35">
      <c r="A42" s="10"/>
      <c r="B42" s="10"/>
      <c r="C42" s="10" t="s">
        <v>58</v>
      </c>
      <c r="D42" s="11" t="s">
        <v>33</v>
      </c>
      <c r="E42" s="12">
        <v>4</v>
      </c>
      <c r="F42" s="12">
        <v>130</v>
      </c>
      <c r="G42" s="13">
        <f t="shared" si="0"/>
        <v>520</v>
      </c>
      <c r="H42" s="5"/>
      <c r="I42" s="9">
        <f t="shared" si="1"/>
        <v>0</v>
      </c>
    </row>
    <row r="43" spans="1:9" x14ac:dyDescent="0.35">
      <c r="A43" s="10"/>
      <c r="B43" s="10"/>
      <c r="C43" s="10" t="s">
        <v>59</v>
      </c>
      <c r="D43" s="11" t="s">
        <v>33</v>
      </c>
      <c r="E43" s="12">
        <v>12</v>
      </c>
      <c r="F43" s="12">
        <v>90</v>
      </c>
      <c r="G43" s="13">
        <f t="shared" si="0"/>
        <v>1080</v>
      </c>
      <c r="H43" s="5"/>
      <c r="I43" s="9">
        <f t="shared" si="1"/>
        <v>0</v>
      </c>
    </row>
    <row r="44" spans="1:9" x14ac:dyDescent="0.35">
      <c r="A44" s="10"/>
      <c r="B44" s="10"/>
      <c r="C44" s="10" t="s">
        <v>60</v>
      </c>
      <c r="D44" s="11" t="s">
        <v>33</v>
      </c>
      <c r="E44" s="12">
        <v>4</v>
      </c>
      <c r="F44" s="12">
        <v>90</v>
      </c>
      <c r="G44" s="13">
        <f t="shared" si="0"/>
        <v>360</v>
      </c>
      <c r="H44" s="5"/>
      <c r="I44" s="9">
        <f t="shared" si="1"/>
        <v>0</v>
      </c>
    </row>
    <row r="45" spans="1:9" x14ac:dyDescent="0.35">
      <c r="A45" s="10"/>
      <c r="B45" s="10"/>
      <c r="C45" s="10" t="s">
        <v>61</v>
      </c>
      <c r="D45" s="11" t="s">
        <v>33</v>
      </c>
      <c r="E45" s="12">
        <v>4</v>
      </c>
      <c r="F45" s="12">
        <v>450</v>
      </c>
      <c r="G45" s="13">
        <f t="shared" si="0"/>
        <v>1800</v>
      </c>
      <c r="H45" s="5"/>
      <c r="I45" s="9">
        <f t="shared" si="1"/>
        <v>0</v>
      </c>
    </row>
    <row r="46" spans="1:9" x14ac:dyDescent="0.35">
      <c r="A46" s="10"/>
      <c r="B46" s="10"/>
      <c r="C46" s="10" t="s">
        <v>62</v>
      </c>
      <c r="D46" s="11" t="s">
        <v>33</v>
      </c>
      <c r="E46" s="12">
        <v>4</v>
      </c>
      <c r="F46" s="12">
        <v>350</v>
      </c>
      <c r="G46" s="13">
        <f t="shared" si="0"/>
        <v>1400</v>
      </c>
      <c r="H46" s="5"/>
      <c r="I46" s="9">
        <f t="shared" si="1"/>
        <v>0</v>
      </c>
    </row>
    <row r="47" spans="1:9" x14ac:dyDescent="0.35">
      <c r="A47" s="10"/>
      <c r="B47" s="10"/>
      <c r="C47" s="10" t="s">
        <v>63</v>
      </c>
      <c r="D47" s="11" t="s">
        <v>33</v>
      </c>
      <c r="E47" s="12">
        <v>4</v>
      </c>
      <c r="F47" s="12">
        <v>225</v>
      </c>
      <c r="G47" s="13">
        <f t="shared" si="0"/>
        <v>900</v>
      </c>
      <c r="H47" s="5"/>
      <c r="I47" s="9">
        <f t="shared" si="1"/>
        <v>0</v>
      </c>
    </row>
    <row r="48" spans="1:9" x14ac:dyDescent="0.35">
      <c r="A48" s="10"/>
      <c r="B48" s="10"/>
      <c r="C48" s="10" t="s">
        <v>64</v>
      </c>
      <c r="D48" s="11" t="s">
        <v>33</v>
      </c>
      <c r="E48" s="12">
        <v>4</v>
      </c>
      <c r="F48" s="12">
        <v>160</v>
      </c>
      <c r="G48" s="13">
        <f t="shared" si="0"/>
        <v>640</v>
      </c>
      <c r="H48" s="5"/>
      <c r="I48" s="9">
        <f t="shared" si="1"/>
        <v>0</v>
      </c>
    </row>
    <row r="49" spans="1:9" x14ac:dyDescent="0.35">
      <c r="A49" s="10"/>
      <c r="B49" s="10"/>
      <c r="C49" s="10" t="s">
        <v>65</v>
      </c>
      <c r="D49" s="11" t="s">
        <v>33</v>
      </c>
      <c r="E49" s="12">
        <v>4</v>
      </c>
      <c r="F49" s="12">
        <v>90</v>
      </c>
      <c r="G49" s="13">
        <f t="shared" si="0"/>
        <v>360</v>
      </c>
      <c r="H49" s="5"/>
      <c r="I49" s="9">
        <f t="shared" si="1"/>
        <v>0</v>
      </c>
    </row>
    <row r="50" spans="1:9" x14ac:dyDescent="0.35">
      <c r="A50" s="10"/>
      <c r="B50" s="10"/>
      <c r="C50" s="10" t="s">
        <v>66</v>
      </c>
      <c r="D50" s="11" t="s">
        <v>33</v>
      </c>
      <c r="E50" s="12">
        <v>4</v>
      </c>
      <c r="F50" s="12">
        <v>90</v>
      </c>
      <c r="G50" s="13">
        <f t="shared" si="0"/>
        <v>360</v>
      </c>
      <c r="H50" s="5"/>
      <c r="I50" s="9">
        <f t="shared" si="1"/>
        <v>0</v>
      </c>
    </row>
    <row r="51" spans="1:9" x14ac:dyDescent="0.35">
      <c r="A51" s="10"/>
      <c r="B51" s="10"/>
      <c r="C51" s="10" t="s">
        <v>67</v>
      </c>
      <c r="D51" s="11" t="s">
        <v>33</v>
      </c>
      <c r="E51" s="12">
        <v>4</v>
      </c>
      <c r="F51" s="12">
        <v>1080</v>
      </c>
      <c r="G51" s="13">
        <f t="shared" si="0"/>
        <v>4320</v>
      </c>
      <c r="H51" s="5"/>
      <c r="I51" s="9">
        <f t="shared" si="1"/>
        <v>0</v>
      </c>
    </row>
    <row r="52" spans="1:9" x14ac:dyDescent="0.35">
      <c r="A52" s="10"/>
      <c r="B52" s="10"/>
      <c r="C52" s="10" t="s">
        <v>68</v>
      </c>
      <c r="D52" s="11" t="s">
        <v>33</v>
      </c>
      <c r="E52" s="12">
        <v>4</v>
      </c>
      <c r="F52" s="12">
        <v>280</v>
      </c>
      <c r="G52" s="13">
        <f t="shared" si="0"/>
        <v>1120</v>
      </c>
      <c r="H52" s="5"/>
      <c r="I52" s="9">
        <f t="shared" si="1"/>
        <v>0</v>
      </c>
    </row>
    <row r="53" spans="1:9" x14ac:dyDescent="0.35">
      <c r="A53" s="10"/>
      <c r="B53" s="10"/>
      <c r="C53" s="10" t="s">
        <v>69</v>
      </c>
      <c r="D53" s="11" t="s">
        <v>33</v>
      </c>
      <c r="E53" s="12">
        <v>393</v>
      </c>
      <c r="F53" s="12">
        <v>60</v>
      </c>
      <c r="G53" s="13">
        <f t="shared" si="0"/>
        <v>23580</v>
      </c>
      <c r="H53" s="5"/>
      <c r="I53" s="9">
        <f t="shared" si="1"/>
        <v>0</v>
      </c>
    </row>
    <row r="54" spans="1:9" x14ac:dyDescent="0.35">
      <c r="A54" s="6"/>
      <c r="B54" s="6"/>
      <c r="C54" s="6"/>
      <c r="D54" s="6"/>
      <c r="E54" s="7"/>
      <c r="F54" s="7"/>
      <c r="G54" s="8"/>
      <c r="H54" s="6"/>
      <c r="I54" s="7"/>
    </row>
    <row r="55" spans="1:9" x14ac:dyDescent="0.35">
      <c r="A55" s="6"/>
      <c r="B55" s="6"/>
      <c r="C55" s="6"/>
      <c r="D55" s="6"/>
      <c r="E55" s="7"/>
      <c r="F55" s="7"/>
      <c r="G55" s="8"/>
      <c r="H55" s="6"/>
      <c r="I55" s="7"/>
    </row>
    <row r="56" spans="1:9" x14ac:dyDescent="0.35">
      <c r="A56" s="6"/>
      <c r="B56" s="6"/>
      <c r="C56" s="6"/>
      <c r="D56" s="6"/>
      <c r="E56" s="7"/>
      <c r="F56" s="7"/>
      <c r="G56" s="8"/>
      <c r="H56" s="6"/>
      <c r="I56" s="7"/>
    </row>
  </sheetData>
  <sheetProtection algorithmName="SHA-512" hashValue="X50oSC+IYGy9NqbNoWvPvdkH946ILOLWv6eb0LCxLkG+ciwRwoBLqqX/2v69zkOS4xl12aac3T2+HekbTyLHmw==" saltValue="R9Zf6b0qpP+S2/KuItsBe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l importe no es válido" error="El precio unitario ofertado es superior al precio unitario base de licitación, lo que no está permitido." sqref="H14:H53" xr:uid="{FC113D1F-CE18-427C-84D1-4742EB6C1048}">
      <formula1>G14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9750-0791-40DE-9D45-C6862561D218}">
  <dimension ref="B1:B3"/>
  <sheetViews>
    <sheetView workbookViewId="0">
      <selection activeCell="B16" sqref="B16"/>
    </sheetView>
  </sheetViews>
  <sheetFormatPr baseColWidth="10" defaultColWidth="11.453125" defaultRowHeight="14.5" x14ac:dyDescent="0.35"/>
  <cols>
    <col min="2" max="2" width="67.6328125" customWidth="1"/>
  </cols>
  <sheetData>
    <row r="1" spans="2:2" x14ac:dyDescent="0.35">
      <c r="B1" s="3" t="s">
        <v>70</v>
      </c>
    </row>
    <row r="2" spans="2:2" x14ac:dyDescent="0.35">
      <c r="B2" s="3" t="s">
        <v>71</v>
      </c>
    </row>
    <row r="3" spans="2:2" x14ac:dyDescent="0.35">
      <c r="B3" s="3" t="s">
        <v>72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2025-03-17T11:43:22Z</dcterms:created>
  <dcterms:modified xsi:type="dcterms:W3CDTF">2025-03-25T11:56:35Z</dcterms:modified>
</cp:coreProperties>
</file>