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116\Desktop\LMCP SPECIALITIES\CONC.MAYORES HOJADEOFERTAS\CRISTINA\ÚLTIMO EXCEL\"/>
    </mc:Choice>
  </mc:AlternateContent>
  <xr:revisionPtr revIDLastSave="0" documentId="13_ncr:1_{A9CA97D5-07D1-4AC4-A540-ADEC49BFB423}" xr6:coauthVersionLast="47" xr6:coauthVersionMax="47" xr10:uidLastSave="{00000000-0000-0000-0000-000000000000}"/>
  <bookViews>
    <workbookView xWindow="2868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7" i="1"/>
  <c r="I18" i="1"/>
  <c r="I19" i="1"/>
  <c r="I20" i="1"/>
  <c r="I21" i="1"/>
  <c r="I22" i="1"/>
  <c r="I23" i="1"/>
  <c r="I24" i="1"/>
  <c r="I26" i="1"/>
  <c r="I27" i="1"/>
  <c r="I28" i="1"/>
  <c r="I30" i="1"/>
  <c r="I31" i="1"/>
  <c r="I32" i="1"/>
  <c r="I33" i="1"/>
  <c r="I34" i="1"/>
  <c r="I35" i="1"/>
  <c r="I36" i="1"/>
  <c r="I37" i="1"/>
  <c r="I39" i="1"/>
  <c r="I40" i="1"/>
  <c r="I41" i="1"/>
  <c r="I4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5" i="1"/>
  <c r="I66" i="1"/>
  <c r="I67" i="1"/>
  <c r="I68" i="1"/>
  <c r="I70" i="1"/>
  <c r="I71" i="1"/>
  <c r="I72" i="1"/>
  <c r="I73" i="1"/>
  <c r="I74" i="1"/>
  <c r="I75" i="1"/>
  <c r="I76" i="1"/>
  <c r="I77" i="1"/>
  <c r="I79" i="1"/>
  <c r="I80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6" i="1"/>
  <c r="I98" i="1"/>
  <c r="I99" i="1"/>
  <c r="I14" i="1"/>
  <c r="G99" i="1" l="1"/>
  <c r="G98" i="1"/>
  <c r="G96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0" i="1"/>
  <c r="G79" i="1"/>
  <c r="G77" i="1"/>
  <c r="G76" i="1"/>
  <c r="G75" i="1"/>
  <c r="G74" i="1"/>
  <c r="G73" i="1"/>
  <c r="G72" i="1"/>
  <c r="G71" i="1"/>
  <c r="G70" i="1"/>
  <c r="G68" i="1"/>
  <c r="G67" i="1"/>
  <c r="G66" i="1"/>
  <c r="G65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41" i="1"/>
  <c r="G40" i="1"/>
  <c r="G39" i="1"/>
  <c r="G37" i="1"/>
  <c r="G36" i="1"/>
  <c r="G35" i="1"/>
  <c r="G34" i="1"/>
  <c r="G33" i="1"/>
  <c r="G32" i="1"/>
  <c r="G31" i="1"/>
  <c r="G30" i="1"/>
  <c r="G28" i="1"/>
  <c r="G27" i="1"/>
  <c r="G26" i="1"/>
  <c r="G24" i="1"/>
  <c r="G23" i="1"/>
  <c r="G22" i="1"/>
  <c r="G21" i="1"/>
  <c r="G20" i="1"/>
  <c r="G19" i="1"/>
  <c r="G18" i="1"/>
  <c r="G17" i="1"/>
  <c r="G15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<sst xmlns="http://schemas.openxmlformats.org/spreadsheetml/2006/main" count="222" uniqueCount="137">
  <si>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</si>
  <si>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</si>
  <si>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</si>
  <si>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</si>
  <si>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</si>
  <si>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</si>
  <si>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</si>
  <si>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</si>
  <si>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</si>
  <si>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</si>
  <si>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</si>
  <si>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</si>
  <si>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</si>
  <si>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</si>
  <si>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</si>
  <si>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</si>
  <si>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</si>
  <si>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</si>
  <si>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</si>
  <si>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</si>
  <si>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</si>
  <si>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</si>
  <si>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</si>
  <si>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</si>
  <si>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</si>
  <si>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</si>
  <si>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</si>
  <si>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</si>
  <si>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</si>
  <si>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</si>
  <si>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</si>
  <si>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</si>
  <si>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</si>
  <si>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</si>
  <si>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m2</t>
  </si>
  <si>
    <t>ml</t>
  </si>
  <si>
    <t>Reforma TTP de Nuevos Ministerios</t>
  </si>
  <si>
    <t>Actuaciones previas</t>
  </si>
  <si>
    <t>DEMOL.REVESTIMIENTO PAREDES</t>
  </si>
  <si>
    <t>CIERRE PROVISIONAL</t>
  </si>
  <si>
    <t>Albañilería</t>
  </si>
  <si>
    <t/>
  </si>
  <si>
    <t>TRASDOS.AUTOPORT.e=72mm./600(13+13+46)</t>
  </si>
  <si>
    <t>TABIQUE S.(13+13+90+13+13) .e=144mm EI-60</t>
  </si>
  <si>
    <t>RECIBIDO CERCOS EN TABIQUES PLADUR</t>
  </si>
  <si>
    <t>PAPEL PINTADO BAÑOS</t>
  </si>
  <si>
    <t>P. PLAST. VINÍLICA LISA MATE</t>
  </si>
  <si>
    <t>CAJÓN DE CARTON YESO</t>
  </si>
  <si>
    <t>FAJA PERIMETRAL DE PLADUR</t>
  </si>
  <si>
    <t>m</t>
  </si>
  <si>
    <t xml:space="preserve">AYUDA ALBAÑ. INST. </t>
  </si>
  <si>
    <t>Solados</t>
  </si>
  <si>
    <t>SOL.ACTUAL</t>
  </si>
  <si>
    <t>SOL. PULIDO</t>
  </si>
  <si>
    <t>RODAPIÉ GRES PORCELÁNICO 15cm</t>
  </si>
  <si>
    <t>Carpintería</t>
  </si>
  <si>
    <t>P.PASO P.RECTO LACADA</t>
  </si>
  <si>
    <t>P.PASO P.RECTO LACADA CON CONDENA</t>
  </si>
  <si>
    <t>MÓDULO MOSTRADOR</t>
  </si>
  <si>
    <t>MÓDULO MOSTRADOR ACCESIBLE</t>
  </si>
  <si>
    <t>ACCESO MOSTRADOR</t>
  </si>
  <si>
    <t>ARMARIO BAJO</t>
  </si>
  <si>
    <t>ARMARIO ALTO</t>
  </si>
  <si>
    <t>CAJONERA</t>
  </si>
  <si>
    <t>Fontanería y saneamiento</t>
  </si>
  <si>
    <t>LAVABO</t>
  </si>
  <si>
    <t>INODORO CON TANQUE ROCA</t>
  </si>
  <si>
    <t>TERMO ELÉCTRICO 30L</t>
  </si>
  <si>
    <t>INSTAL. POL. RETIC. F-C ASEO L+I</t>
  </si>
  <si>
    <t>Electricidad</t>
  </si>
  <si>
    <t>CONEXIÓN DI</t>
  </si>
  <si>
    <t xml:space="preserve">TUBO CANALIZACIONES </t>
  </si>
  <si>
    <t>CUADRO PROTECCIÓN</t>
  </si>
  <si>
    <t>CIRCUITO ALUMBRADO 3x1,5 mm2</t>
  </si>
  <si>
    <t>CIRCUITO AL. EMERGENCIA 3x1,5 mm2</t>
  </si>
  <si>
    <t>CIRCUITO USOS VARIOS 3x2,5mm2</t>
  </si>
  <si>
    <t>TOMA DE FUERZA PARED</t>
  </si>
  <si>
    <t>CAJA MESA 4 FUERZA</t>
  </si>
  <si>
    <t>CAJA MESA 4 FUERZA + 2 DATOS / VOZ</t>
  </si>
  <si>
    <t xml:space="preserve">ESPIRAL PVC </t>
  </si>
  <si>
    <t>PANTALLA FALSO TECHO 60x60 CON LEDs</t>
  </si>
  <si>
    <t>LUMINARIA DOWNLIGHT 14 CM CON LEDs</t>
  </si>
  <si>
    <t>LUMINARIA DOWNLIGHT 8 CM CON LEDs</t>
  </si>
  <si>
    <t xml:space="preserve">LUMINARIA TIRA LED </t>
  </si>
  <si>
    <t>BLOQUE.AUT.EMERGENCIA 2 H 300 LUM</t>
  </si>
  <si>
    <t>BLOQUE.AUT.EMERGENCIA 1 H 150 LUM</t>
  </si>
  <si>
    <t>P. SIMPLE</t>
  </si>
  <si>
    <t>P. CONMUTADO</t>
  </si>
  <si>
    <t>DETECTOR DE PRESENCIA</t>
  </si>
  <si>
    <t>SUMINISTRO ELÉCTRICO</t>
  </si>
  <si>
    <t>Comunicaciones</t>
  </si>
  <si>
    <t>ACOMETIDA FIBRA OPTICA</t>
  </si>
  <si>
    <t>ARMARIO RACK</t>
  </si>
  <si>
    <t xml:space="preserve">CABLEADO HORIZONTAL UTP CAT. 6 </t>
  </si>
  <si>
    <t>CERTIFICACIÓN FLUKE</t>
  </si>
  <si>
    <t>Protección contra incendios</t>
  </si>
  <si>
    <t>EXTINTOR POLVO POLIVALENTE ABC 6 kg</t>
  </si>
  <si>
    <t>EXTINTOR CO2 5 kg.</t>
  </si>
  <si>
    <t>SEÑAL PVC 297x420mm.FOTOLUM. CLASE A</t>
  </si>
  <si>
    <t xml:space="preserve">DESMONTAJE ELEMENTOS DETECCIÓN </t>
  </si>
  <si>
    <t>TUBO ABS 25MM ASPIRACION DE HUMOS</t>
  </si>
  <si>
    <t>CAPILAR DE ASPIRACIÓN</t>
  </si>
  <si>
    <t xml:space="preserve">DISPOSITIVO DE CORTE </t>
  </si>
  <si>
    <t>PUESTA EN MARCHA</t>
  </si>
  <si>
    <t>Climatización</t>
  </si>
  <si>
    <t>REUBICACIÓN UNIDADES CASSETTE</t>
  </si>
  <si>
    <t>EXTRACTOR BAÑO</t>
  </si>
  <si>
    <t>Varios</t>
  </si>
  <si>
    <t>SILLA TRABAJO</t>
  </si>
  <si>
    <t>SILLA CONFIDENTE ROJA</t>
  </si>
  <si>
    <t>PAPELERA ACERO 10L</t>
  </si>
  <si>
    <t>PAPELERA &gt;15L</t>
  </si>
  <si>
    <t xml:space="preserve">SECAMANOS ELÉCT. c/PULS. 1650W. </t>
  </si>
  <si>
    <t>CONJ.ACCESORIOS PORC. P/EMPOTR.</t>
  </si>
  <si>
    <t>DOSIFIC. JABÓN ACERO 1 L. C/CERRAD.</t>
  </si>
  <si>
    <t>TAQUILLA VESTUARIO</t>
  </si>
  <si>
    <t>CAJA FUERTE</t>
  </si>
  <si>
    <t>DETECTOR BILLETES FALSOS</t>
  </si>
  <si>
    <t>IMAGEN CORPORATIVA ACCESIBLE</t>
  </si>
  <si>
    <t>PUERTA CORR. Y CANCELA</t>
  </si>
  <si>
    <t>LIMPIEZA DE OBRA</t>
  </si>
  <si>
    <t>Destión de residuos</t>
  </si>
  <si>
    <t>GESTIÓN DE RESIDUOS GENERADOS</t>
  </si>
  <si>
    <t>Seguridad y salud</t>
  </si>
  <si>
    <t>SEGURIDAD Y SALUD</t>
  </si>
  <si>
    <t>COORDINADOR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</si>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</sst>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0" fontId="0" fillId="3" borderId="0" xfId="0" applyFill="1"/>
    <xf numFmtId="0" fontId="3" fillId="3" borderId="0" xfId="0" applyFont="1" applyFill="1"/>
    <xf numFmtId="0" fontId="0" fillId="5" borderId="0" xfId="0" applyFill="1"/>
    <xf numFmtId="0" fontId="3" fillId="5" borderId="0" xfId="0" applyFont="1" applyFill="1"/>
    <xf numFmtId="4" fontId="5" fillId="3" borderId="0" xfId="0" applyNumberFormat="1" applyFont="1" applyFill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 wrapText="1"/>
    </xf>
    <xf numFmtId="49" fontId="5" fillId="0" borderId="0" xfId="0" applyNumberFormat="1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4" fontId="5" fillId="4" borderId="0" xfId="0" applyNumberFormat="1" applyFont="1" applyFill="1" applyAlignment="1" applyProtection="1">
      <alignment vertical="center"/>
    </xf>
    <xf numFmtId="49" fontId="6" fillId="0" borderId="0" xfId="0" applyNumberFormat="1" applyFont="1" applyAlignment="1" applyProtection="1">
      <alignment horizontal="left" vertical="center"/>
    </xf>
    <xf numFmtId="4" fontId="6" fillId="0" borderId="0" xfId="0" applyNumberFormat="1" applyFont="1" applyAlignment="1" applyProtection="1">
      <alignment vertical="center"/>
    </xf>
    <xf numFmtId="49" fontId="5" fillId="0" borderId="0" xfId="0" applyNumberFormat="1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49" fontId="7" fillId="0" borderId="0" xfId="0" applyNumberFormat="1" applyFont="1" applyAlignment="1" applyProtection="1">
      <alignment vertical="center" wrapText="1"/>
    </xf>
    <xf numFmtId="3" fontId="6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4" fontId="7" fillId="4" borderId="0" xfId="0" applyNumberFormat="1" applyFont="1" applyFill="1" applyAlignment="1" applyProtection="1">
      <alignment vertical="center"/>
    </xf>
    <xf numFmtId="49" fontId="7" fillId="0" borderId="0" xfId="0" applyNumberFormat="1" applyFont="1" applyAlignment="1" applyProtection="1">
      <alignment horizontal="left" vertical="center" wrapText="1"/>
    </xf>
    <xf numFmtId="49" fontId="7" fillId="0" borderId="0" xfId="1" applyNumberFormat="1" applyFont="1" applyAlignment="1" applyProtection="1">
      <alignment vertical="center" wrapText="1"/>
    </xf>
    <xf numFmtId="49" fontId="9" fillId="0" borderId="0" xfId="1" applyNumberFormat="1" applyFont="1" applyAlignment="1" applyProtection="1">
      <alignment vertical="center"/>
    </xf>
    <xf numFmtId="4" fontId="9" fillId="0" borderId="0" xfId="1" applyNumberFormat="1" applyFont="1" applyAlignment="1" applyProtection="1">
      <alignment vertical="center"/>
    </xf>
  </cellXfs>
  <cellStyles count="2">
    <cellStyle name="Normal" xfId="0" builtinId="0"/>
    <cellStyle name="Normal 2" xfId="1" xr:uid="{51D15795-D3B8-45CC-A359-404CD3428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99"/>
  <sheetViews>
    <sheetView tabSelected="1" topLeftCell="A4" zoomScaleNormal="100" workbookViewId="0">
      <selection activeCell="H20" sqref="H20"/>
    </sheetView>
  </sheetViews>
  <sheetFormatPr baseColWidth="10" defaultColWidth="11.42578125" defaultRowHeight="15" x14ac:dyDescent="0.25"/>
  <cols>
    <col min="1" max="1" width="28.28515625" style="9" customWidth="1"/>
    <col min="2" max="2" width="12.140625" style="9" bestFit="1" customWidth="1"/>
    <col min="3" max="3" width="36.7109375" style="9" customWidth="1"/>
    <col min="4" max="4" width="18.7109375" style="9" customWidth="1"/>
    <col min="5" max="5" width="27.7109375" style="11" customWidth="1"/>
    <col min="6" max="6" width="18" style="11" bestFit="1" customWidth="1"/>
    <col min="7" max="7" width="22.5703125" style="12" customWidth="1"/>
    <col min="8" max="8" width="19.7109375" style="9" bestFit="1" customWidth="1"/>
    <col min="9" max="9" width="18.7109375" style="11" customWidth="1"/>
    <col min="10" max="10" width="13.85546875" style="9" bestFit="1" customWidth="1"/>
    <col min="11" max="11" width="15.140625" style="9" bestFit="1" customWidth="1"/>
    <col min="12" max="16384" width="11.42578125" style="9"/>
  </cols>
  <sheetData>
    <row r="1" spans="1:9" ht="15.75" thickBot="1" x14ac:dyDescent="0.3">
      <c r="D1" s="10" t="s">
        <v>0</v>
      </c>
      <c r="H1" s="10" t="s">
        <v>1</v>
      </c>
    </row>
    <row r="2" spans="1:9" ht="15.75" thickBot="1" x14ac:dyDescent="0.3">
      <c r="A2" s="13" t="s">
        <v>2</v>
      </c>
      <c r="B2" s="14">
        <v>1</v>
      </c>
    </row>
    <row r="3" spans="1:9" ht="15.75" thickBot="1" x14ac:dyDescent="0.3">
      <c r="A3" s="15" t="s">
        <v>3</v>
      </c>
      <c r="B3" s="16"/>
      <c r="C3" s="17"/>
      <c r="D3" s="18">
        <f>SUM(G:G)</f>
        <v>40704.879999999997</v>
      </c>
      <c r="E3" s="15" t="s">
        <v>4</v>
      </c>
      <c r="F3" s="16"/>
      <c r="G3" s="17"/>
      <c r="H3" s="18">
        <f>SUM(I:I)</f>
        <v>0</v>
      </c>
    </row>
    <row r="4" spans="1:9" ht="15.75" thickBot="1" x14ac:dyDescent="0.3">
      <c r="A4" s="19" t="s">
        <v>5</v>
      </c>
      <c r="B4" s="20">
        <v>0.06</v>
      </c>
      <c r="C4" s="21" t="s">
        <v>6</v>
      </c>
      <c r="D4" s="22">
        <f>ROUND($D$3*B4,2)</f>
        <v>2442.29</v>
      </c>
      <c r="E4" s="23" t="s">
        <v>7</v>
      </c>
      <c r="F4" s="2"/>
      <c r="G4" s="21" t="s">
        <v>6</v>
      </c>
      <c r="H4" s="22">
        <f>ROUND($H$3*F4,2)</f>
        <v>0</v>
      </c>
    </row>
    <row r="5" spans="1:9" ht="15.75" thickBot="1" x14ac:dyDescent="0.3">
      <c r="A5" s="19" t="s">
        <v>8</v>
      </c>
      <c r="B5" s="20">
        <v>0.13</v>
      </c>
      <c r="C5" s="21" t="s">
        <v>9</v>
      </c>
      <c r="D5" s="22">
        <f>ROUND($D$3*B5,2)</f>
        <v>5291.63</v>
      </c>
      <c r="E5" s="23" t="s">
        <v>10</v>
      </c>
      <c r="F5" s="2"/>
      <c r="G5" s="21" t="s">
        <v>9</v>
      </c>
      <c r="H5" s="22">
        <f>ROUND($H$3*F5,2)</f>
        <v>0</v>
      </c>
    </row>
    <row r="6" spans="1:9" ht="15.75" thickBot="1" x14ac:dyDescent="0.3">
      <c r="A6" s="24" t="s">
        <v>11</v>
      </c>
      <c r="B6" s="25"/>
      <c r="C6" s="26"/>
      <c r="D6" s="22">
        <f>SUM(D3,D4,D5)</f>
        <v>48438.799999999996</v>
      </c>
      <c r="E6" s="24" t="s">
        <v>12</v>
      </c>
      <c r="F6" s="25"/>
      <c r="G6" s="26"/>
      <c r="H6" s="22">
        <f>SUM(H3,H4,H5)</f>
        <v>0</v>
      </c>
    </row>
    <row r="7" spans="1:9" ht="15.75" thickBot="1" x14ac:dyDescent="0.3">
      <c r="A7" s="27" t="s">
        <v>13</v>
      </c>
      <c r="B7" s="28">
        <v>0.21</v>
      </c>
      <c r="C7" s="21" t="s">
        <v>14</v>
      </c>
      <c r="D7" s="22">
        <f>ROUND($D$6*B7,2)</f>
        <v>10172.15</v>
      </c>
      <c r="E7" s="29" t="s">
        <v>13</v>
      </c>
      <c r="F7" s="30">
        <f>B7</f>
        <v>0.21</v>
      </c>
      <c r="G7" s="21" t="s">
        <v>14</v>
      </c>
      <c r="H7" s="22">
        <f>ROUND($H$6*F7,2)</f>
        <v>0</v>
      </c>
    </row>
    <row r="8" spans="1:9" ht="15.75" thickBot="1" x14ac:dyDescent="0.3">
      <c r="A8" s="31" t="s">
        <v>15</v>
      </c>
      <c r="B8" s="32"/>
      <c r="C8" s="33"/>
      <c r="D8" s="34">
        <f>SUM(D6:D7)</f>
        <v>58610.95</v>
      </c>
      <c r="E8" s="31" t="s">
        <v>16</v>
      </c>
      <c r="F8" s="32"/>
      <c r="G8" s="33"/>
      <c r="H8" s="34">
        <f>SUM(H6:H7)</f>
        <v>0</v>
      </c>
    </row>
    <row r="9" spans="1:9" ht="15.75" thickBot="1" x14ac:dyDescent="0.3"/>
    <row r="10" spans="1:9" ht="15.75" thickBot="1" x14ac:dyDescent="0.3">
      <c r="A10" s="35"/>
      <c r="F10" s="36" t="s">
        <v>17</v>
      </c>
      <c r="G10" s="37"/>
      <c r="H10" s="36" t="s">
        <v>18</v>
      </c>
      <c r="I10" s="37"/>
    </row>
    <row r="11" spans="1:9" x14ac:dyDescent="0.25">
      <c r="A11" s="38" t="s">
        <v>19</v>
      </c>
      <c r="B11" s="38" t="s">
        <v>20</v>
      </c>
      <c r="C11" s="38" t="s">
        <v>21</v>
      </c>
      <c r="D11" s="38" t="s">
        <v>22</v>
      </c>
      <c r="E11" s="39" t="s">
        <v>23</v>
      </c>
      <c r="F11" s="39" t="s">
        <v>24</v>
      </c>
      <c r="G11" s="38" t="s">
        <v>25</v>
      </c>
      <c r="H11" s="38" t="s">
        <v>26</v>
      </c>
      <c r="I11" s="38" t="s">
        <v>27</v>
      </c>
    </row>
    <row r="12" spans="1:9" x14ac:dyDescent="0.25">
      <c r="A12" s="40" t="s">
        <v>28</v>
      </c>
      <c r="B12" s="40"/>
      <c r="C12" s="41" t="s">
        <v>36</v>
      </c>
      <c r="D12" s="42"/>
      <c r="E12" s="42"/>
      <c r="F12" s="42"/>
      <c r="G12" s="42"/>
      <c r="H12" s="42"/>
      <c r="I12" s="42"/>
    </row>
    <row r="13" spans="1:9" x14ac:dyDescent="0.25">
      <c r="A13" s="40" t="s">
        <v>29</v>
      </c>
      <c r="B13" s="40"/>
      <c r="C13" s="41" t="s">
        <v>37</v>
      </c>
      <c r="D13" s="42"/>
      <c r="E13" s="43"/>
      <c r="F13" s="43"/>
      <c r="G13" s="43"/>
      <c r="H13" s="43"/>
      <c r="I13" s="43"/>
    </row>
    <row r="14" spans="1:9" x14ac:dyDescent="0.25">
      <c r="A14" s="40"/>
      <c r="B14" s="40"/>
      <c r="C14" s="44" t="s">
        <v>38</v>
      </c>
      <c r="D14" s="45" t="s">
        <v>34</v>
      </c>
      <c r="E14" s="46">
        <v>53.04</v>
      </c>
      <c r="F14" s="46">
        <v>10</v>
      </c>
      <c r="G14" s="47">
        <f>ROUND(E14*F14,2)</f>
        <v>530.4</v>
      </c>
      <c r="H14" s="7"/>
      <c r="I14" s="47">
        <f>ROUND(E14*H14,2)</f>
        <v>0</v>
      </c>
    </row>
    <row r="15" spans="1:9" x14ac:dyDescent="0.25">
      <c r="C15" s="44" t="s">
        <v>39</v>
      </c>
      <c r="D15" s="45" t="s">
        <v>33</v>
      </c>
      <c r="E15" s="46">
        <v>1</v>
      </c>
      <c r="F15" s="46">
        <v>520</v>
      </c>
      <c r="G15" s="47">
        <f>ROUND(E15*F15,2)</f>
        <v>520</v>
      </c>
      <c r="H15" s="7"/>
      <c r="I15" s="47">
        <f t="shared" ref="I15:I77" si="0">ROUND(E15*H15,2)</f>
        <v>0</v>
      </c>
    </row>
    <row r="16" spans="1:9" x14ac:dyDescent="0.25">
      <c r="A16" s="9" t="s">
        <v>126</v>
      </c>
      <c r="C16" s="41" t="s">
        <v>40</v>
      </c>
      <c r="D16" s="48" t="s">
        <v>41</v>
      </c>
      <c r="E16" s="46"/>
      <c r="F16" s="49"/>
      <c r="G16" s="49"/>
      <c r="H16" s="49"/>
      <c r="I16" s="46"/>
    </row>
    <row r="17" spans="1:9" x14ac:dyDescent="0.25">
      <c r="C17" s="44" t="s">
        <v>42</v>
      </c>
      <c r="D17" s="45" t="s">
        <v>34</v>
      </c>
      <c r="E17" s="46">
        <v>53.04</v>
      </c>
      <c r="F17" s="46">
        <v>32</v>
      </c>
      <c r="G17" s="47">
        <f>ROUND(E17*F17,2)</f>
        <v>1697.28</v>
      </c>
      <c r="H17" s="7"/>
      <c r="I17" s="47">
        <f t="shared" si="0"/>
        <v>0</v>
      </c>
    </row>
    <row r="18" spans="1:9" x14ac:dyDescent="0.25">
      <c r="C18" s="44" t="s">
        <v>43</v>
      </c>
      <c r="D18" s="45" t="s">
        <v>34</v>
      </c>
      <c r="E18" s="46">
        <v>17.77</v>
      </c>
      <c r="F18" s="46">
        <v>38</v>
      </c>
      <c r="G18" s="47">
        <f t="shared" ref="G18:G80" si="1">ROUND(E18*F18,2)</f>
        <v>675.26</v>
      </c>
      <c r="H18" s="7"/>
      <c r="I18" s="47">
        <f t="shared" si="0"/>
        <v>0</v>
      </c>
    </row>
    <row r="19" spans="1:9" x14ac:dyDescent="0.25">
      <c r="C19" s="50" t="s">
        <v>44</v>
      </c>
      <c r="D19" s="45" t="s">
        <v>34</v>
      </c>
      <c r="E19" s="46">
        <v>5.46</v>
      </c>
      <c r="F19" s="46">
        <v>13.89</v>
      </c>
      <c r="G19" s="47">
        <f t="shared" si="1"/>
        <v>75.84</v>
      </c>
      <c r="H19" s="8"/>
      <c r="I19" s="47">
        <f t="shared" si="0"/>
        <v>0</v>
      </c>
    </row>
    <row r="20" spans="1:9" x14ac:dyDescent="0.25">
      <c r="C20" s="51" t="s">
        <v>45</v>
      </c>
      <c r="D20" s="45" t="s">
        <v>34</v>
      </c>
      <c r="E20" s="46">
        <v>13.48</v>
      </c>
      <c r="F20" s="46">
        <v>32</v>
      </c>
      <c r="G20" s="47">
        <f t="shared" si="1"/>
        <v>431.36</v>
      </c>
      <c r="H20" s="8"/>
      <c r="I20" s="47">
        <f t="shared" si="0"/>
        <v>0</v>
      </c>
    </row>
    <row r="21" spans="1:9" x14ac:dyDescent="0.25">
      <c r="C21" s="50" t="s">
        <v>46</v>
      </c>
      <c r="D21" s="45" t="s">
        <v>34</v>
      </c>
      <c r="E21" s="46">
        <v>90.53</v>
      </c>
      <c r="F21" s="46">
        <v>6.5</v>
      </c>
      <c r="G21" s="47">
        <f t="shared" si="1"/>
        <v>588.45000000000005</v>
      </c>
      <c r="H21" s="8"/>
      <c r="I21" s="47">
        <f t="shared" si="0"/>
        <v>0</v>
      </c>
    </row>
    <row r="22" spans="1:9" x14ac:dyDescent="0.25">
      <c r="C22" s="52" t="s">
        <v>47</v>
      </c>
      <c r="D22" s="45" t="s">
        <v>34</v>
      </c>
      <c r="E22" s="46">
        <v>4.37</v>
      </c>
      <c r="F22" s="46">
        <v>125</v>
      </c>
      <c r="G22" s="47">
        <f t="shared" si="1"/>
        <v>546.25</v>
      </c>
      <c r="H22" s="8"/>
      <c r="I22" s="47">
        <f t="shared" si="0"/>
        <v>0</v>
      </c>
    </row>
    <row r="23" spans="1:9" x14ac:dyDescent="0.25">
      <c r="C23" s="52" t="s">
        <v>48</v>
      </c>
      <c r="D23" s="45" t="s">
        <v>49</v>
      </c>
      <c r="E23" s="46">
        <v>29.2</v>
      </c>
      <c r="F23" s="46">
        <v>27</v>
      </c>
      <c r="G23" s="47">
        <f t="shared" si="1"/>
        <v>788.4</v>
      </c>
      <c r="H23" s="8"/>
      <c r="I23" s="47">
        <f t="shared" si="0"/>
        <v>0</v>
      </c>
    </row>
    <row r="24" spans="1:9" x14ac:dyDescent="0.25">
      <c r="C24" s="50" t="s">
        <v>50</v>
      </c>
      <c r="D24" s="45" t="s">
        <v>33</v>
      </c>
      <c r="E24" s="46">
        <v>1</v>
      </c>
      <c r="F24" s="46">
        <v>520</v>
      </c>
      <c r="G24" s="47">
        <f t="shared" si="1"/>
        <v>520</v>
      </c>
      <c r="H24" s="8"/>
      <c r="I24" s="47">
        <f t="shared" si="0"/>
        <v>0</v>
      </c>
    </row>
    <row r="25" spans="1:9" x14ac:dyDescent="0.25">
      <c r="A25" s="9" t="s">
        <v>127</v>
      </c>
      <c r="C25" s="50" t="s">
        <v>51</v>
      </c>
      <c r="D25" s="48" t="s">
        <v>41</v>
      </c>
      <c r="E25" s="46"/>
      <c r="F25" s="49"/>
      <c r="G25" s="49"/>
      <c r="I25" s="46"/>
    </row>
    <row r="26" spans="1:9" x14ac:dyDescent="0.25">
      <c r="C26" s="50" t="s">
        <v>52</v>
      </c>
      <c r="D26" s="45" t="s">
        <v>34</v>
      </c>
      <c r="E26" s="46">
        <v>2</v>
      </c>
      <c r="F26" s="46">
        <v>48</v>
      </c>
      <c r="G26" s="47">
        <f t="shared" si="1"/>
        <v>96</v>
      </c>
      <c r="H26" s="8"/>
      <c r="I26" s="47">
        <f t="shared" si="0"/>
        <v>0</v>
      </c>
    </row>
    <row r="27" spans="1:9" x14ac:dyDescent="0.25">
      <c r="C27" s="50" t="s">
        <v>53</v>
      </c>
      <c r="D27" s="45" t="s">
        <v>34</v>
      </c>
      <c r="E27" s="46">
        <v>43.2</v>
      </c>
      <c r="F27" s="46">
        <v>7</v>
      </c>
      <c r="G27" s="47">
        <f t="shared" si="1"/>
        <v>302.39999999999998</v>
      </c>
      <c r="H27" s="8"/>
      <c r="I27" s="47">
        <f t="shared" si="0"/>
        <v>0</v>
      </c>
    </row>
    <row r="28" spans="1:9" x14ac:dyDescent="0.25">
      <c r="C28" s="50" t="s">
        <v>54</v>
      </c>
      <c r="D28" s="45" t="s">
        <v>49</v>
      </c>
      <c r="E28" s="46">
        <v>34.82</v>
      </c>
      <c r="F28" s="46">
        <v>10.72</v>
      </c>
      <c r="G28" s="47">
        <f t="shared" si="1"/>
        <v>373.27</v>
      </c>
      <c r="H28" s="8"/>
      <c r="I28" s="47">
        <f t="shared" si="0"/>
        <v>0</v>
      </c>
    </row>
    <row r="29" spans="1:9" x14ac:dyDescent="0.25">
      <c r="A29" s="9" t="s">
        <v>128</v>
      </c>
      <c r="C29" s="50" t="s">
        <v>55</v>
      </c>
      <c r="D29" s="48" t="s">
        <v>41</v>
      </c>
      <c r="E29" s="53"/>
      <c r="F29" s="49"/>
      <c r="G29" s="49"/>
      <c r="I29" s="46"/>
    </row>
    <row r="30" spans="1:9" x14ac:dyDescent="0.25">
      <c r="C30" s="50" t="s">
        <v>56</v>
      </c>
      <c r="D30" s="45" t="s">
        <v>33</v>
      </c>
      <c r="E30" s="46">
        <v>1</v>
      </c>
      <c r="F30" s="46">
        <v>320</v>
      </c>
      <c r="G30" s="47">
        <f t="shared" si="1"/>
        <v>320</v>
      </c>
      <c r="H30" s="8"/>
      <c r="I30" s="47">
        <f t="shared" si="0"/>
        <v>0</v>
      </c>
    </row>
    <row r="31" spans="1:9" x14ac:dyDescent="0.25">
      <c r="C31" s="50" t="s">
        <v>57</v>
      </c>
      <c r="D31" s="45" t="s">
        <v>33</v>
      </c>
      <c r="E31" s="46">
        <v>1</v>
      </c>
      <c r="F31" s="46">
        <v>340</v>
      </c>
      <c r="G31" s="47">
        <f t="shared" si="1"/>
        <v>340</v>
      </c>
      <c r="H31" s="8"/>
      <c r="I31" s="47">
        <f t="shared" si="0"/>
        <v>0</v>
      </c>
    </row>
    <row r="32" spans="1:9" x14ac:dyDescent="0.25">
      <c r="C32" s="50" t="s">
        <v>58</v>
      </c>
      <c r="D32" s="45" t="s">
        <v>33</v>
      </c>
      <c r="E32" s="46">
        <v>3</v>
      </c>
      <c r="F32" s="46">
        <v>2200</v>
      </c>
      <c r="G32" s="47">
        <f t="shared" si="1"/>
        <v>6600</v>
      </c>
      <c r="H32" s="8"/>
      <c r="I32" s="47">
        <f t="shared" si="0"/>
        <v>0</v>
      </c>
    </row>
    <row r="33" spans="1:9" x14ac:dyDescent="0.25">
      <c r="C33" s="50" t="s">
        <v>59</v>
      </c>
      <c r="D33" s="45" t="s">
        <v>33</v>
      </c>
      <c r="E33" s="46">
        <v>1</v>
      </c>
      <c r="F33" s="46">
        <v>1800</v>
      </c>
      <c r="G33" s="47">
        <f t="shared" si="1"/>
        <v>1800</v>
      </c>
      <c r="H33" s="8"/>
      <c r="I33" s="47">
        <f t="shared" si="0"/>
        <v>0</v>
      </c>
    </row>
    <row r="34" spans="1:9" x14ac:dyDescent="0.25">
      <c r="C34" s="50" t="s">
        <v>60</v>
      </c>
      <c r="D34" s="45" t="s">
        <v>33</v>
      </c>
      <c r="E34" s="46">
        <v>1</v>
      </c>
      <c r="F34" s="46">
        <v>1250</v>
      </c>
      <c r="G34" s="47">
        <f t="shared" si="1"/>
        <v>1250</v>
      </c>
      <c r="H34" s="8"/>
      <c r="I34" s="47">
        <f t="shared" si="0"/>
        <v>0</v>
      </c>
    </row>
    <row r="35" spans="1:9" x14ac:dyDescent="0.25">
      <c r="C35" s="50" t="s">
        <v>61</v>
      </c>
      <c r="D35" s="45" t="s">
        <v>33</v>
      </c>
      <c r="E35" s="54">
        <v>2</v>
      </c>
      <c r="F35" s="54">
        <v>135</v>
      </c>
      <c r="G35" s="55">
        <f t="shared" si="1"/>
        <v>270</v>
      </c>
      <c r="H35" s="8"/>
      <c r="I35" s="47">
        <f t="shared" si="0"/>
        <v>0</v>
      </c>
    </row>
    <row r="36" spans="1:9" x14ac:dyDescent="0.25">
      <c r="C36" s="50" t="s">
        <v>62</v>
      </c>
      <c r="D36" s="45" t="s">
        <v>33</v>
      </c>
      <c r="E36" s="46">
        <v>1</v>
      </c>
      <c r="F36" s="46">
        <v>375</v>
      </c>
      <c r="G36" s="47">
        <f t="shared" si="1"/>
        <v>375</v>
      </c>
      <c r="H36" s="8"/>
      <c r="I36" s="47">
        <f t="shared" si="0"/>
        <v>0</v>
      </c>
    </row>
    <row r="37" spans="1:9" x14ac:dyDescent="0.25">
      <c r="C37" s="56" t="s">
        <v>63</v>
      </c>
      <c r="D37" s="45" t="s">
        <v>33</v>
      </c>
      <c r="E37" s="46">
        <v>1</v>
      </c>
      <c r="F37" s="46">
        <v>190</v>
      </c>
      <c r="G37" s="47">
        <f t="shared" si="1"/>
        <v>190</v>
      </c>
      <c r="H37" s="8"/>
      <c r="I37" s="47">
        <f t="shared" si="0"/>
        <v>0</v>
      </c>
    </row>
    <row r="38" spans="1:9" x14ac:dyDescent="0.25">
      <c r="A38" s="9" t="s">
        <v>129</v>
      </c>
      <c r="C38" s="50" t="s">
        <v>64</v>
      </c>
      <c r="D38" s="48" t="s">
        <v>41</v>
      </c>
      <c r="E38" s="53"/>
      <c r="F38" s="49"/>
      <c r="G38" s="49"/>
      <c r="I38" s="46"/>
    </row>
    <row r="39" spans="1:9" x14ac:dyDescent="0.25">
      <c r="C39" s="50" t="s">
        <v>65</v>
      </c>
      <c r="D39" s="45" t="s">
        <v>33</v>
      </c>
      <c r="E39" s="46">
        <v>1</v>
      </c>
      <c r="F39" s="46">
        <v>245.3</v>
      </c>
      <c r="G39" s="47">
        <f t="shared" si="1"/>
        <v>245.3</v>
      </c>
      <c r="H39" s="8"/>
      <c r="I39" s="47">
        <f t="shared" si="0"/>
        <v>0</v>
      </c>
    </row>
    <row r="40" spans="1:9" x14ac:dyDescent="0.25">
      <c r="C40" s="50" t="s">
        <v>66</v>
      </c>
      <c r="D40" s="45" t="s">
        <v>33</v>
      </c>
      <c r="E40" s="46">
        <v>1</v>
      </c>
      <c r="F40" s="46">
        <v>525.73</v>
      </c>
      <c r="G40" s="47">
        <f t="shared" si="1"/>
        <v>525.73</v>
      </c>
      <c r="H40" s="8"/>
      <c r="I40" s="47">
        <f t="shared" si="0"/>
        <v>0</v>
      </c>
    </row>
    <row r="41" spans="1:9" x14ac:dyDescent="0.25">
      <c r="C41" s="50" t="s">
        <v>67</v>
      </c>
      <c r="D41" s="45" t="s">
        <v>33</v>
      </c>
      <c r="E41" s="46">
        <v>1</v>
      </c>
      <c r="F41" s="46">
        <v>345.16</v>
      </c>
      <c r="G41" s="47">
        <f t="shared" si="1"/>
        <v>345.16</v>
      </c>
      <c r="H41" s="8"/>
      <c r="I41" s="47">
        <f t="shared" si="0"/>
        <v>0</v>
      </c>
    </row>
    <row r="42" spans="1:9" x14ac:dyDescent="0.25">
      <c r="C42" s="50" t="s">
        <v>68</v>
      </c>
      <c r="D42" s="45" t="s">
        <v>33</v>
      </c>
      <c r="E42" s="46">
        <v>1</v>
      </c>
      <c r="F42" s="46">
        <v>245.42</v>
      </c>
      <c r="G42" s="47">
        <f t="shared" si="1"/>
        <v>245.42</v>
      </c>
      <c r="H42" s="8"/>
      <c r="I42" s="47">
        <f t="shared" si="0"/>
        <v>0</v>
      </c>
    </row>
    <row r="43" spans="1:9" x14ac:dyDescent="0.25">
      <c r="A43" s="9" t="s">
        <v>130</v>
      </c>
      <c r="C43" s="50" t="s">
        <v>69</v>
      </c>
      <c r="D43" s="48" t="s">
        <v>41</v>
      </c>
      <c r="E43" s="53"/>
      <c r="F43" s="49"/>
      <c r="G43" s="49"/>
      <c r="I43" s="46"/>
    </row>
    <row r="44" spans="1:9" x14ac:dyDescent="0.25">
      <c r="C44" s="50" t="s">
        <v>70</v>
      </c>
      <c r="D44" s="45" t="s">
        <v>33</v>
      </c>
      <c r="E44" s="46">
        <v>1</v>
      </c>
      <c r="F44" s="46">
        <v>320</v>
      </c>
      <c r="G44" s="47">
        <f t="shared" si="1"/>
        <v>320</v>
      </c>
      <c r="H44" s="8"/>
      <c r="I44" s="47">
        <f t="shared" si="0"/>
        <v>0</v>
      </c>
    </row>
    <row r="45" spans="1:9" x14ac:dyDescent="0.25">
      <c r="C45" s="50" t="s">
        <v>71</v>
      </c>
      <c r="D45" s="45" t="s">
        <v>33</v>
      </c>
      <c r="E45" s="46">
        <v>510</v>
      </c>
      <c r="F45" s="46">
        <v>0.98</v>
      </c>
      <c r="G45" s="47">
        <f t="shared" si="1"/>
        <v>499.8</v>
      </c>
      <c r="H45" s="8"/>
      <c r="I45" s="47">
        <f t="shared" si="0"/>
        <v>0</v>
      </c>
    </row>
    <row r="46" spans="1:9" x14ac:dyDescent="0.25">
      <c r="C46" s="50" t="s">
        <v>72</v>
      </c>
      <c r="D46" s="45" t="s">
        <v>33</v>
      </c>
      <c r="E46" s="46">
        <v>1</v>
      </c>
      <c r="F46" s="46">
        <v>2850</v>
      </c>
      <c r="G46" s="47">
        <f t="shared" si="1"/>
        <v>2850</v>
      </c>
      <c r="H46" s="8"/>
      <c r="I46" s="47">
        <f t="shared" si="0"/>
        <v>0</v>
      </c>
    </row>
    <row r="47" spans="1:9" x14ac:dyDescent="0.25">
      <c r="C47" s="50" t="s">
        <v>73</v>
      </c>
      <c r="D47" s="45" t="s">
        <v>35</v>
      </c>
      <c r="E47" s="46">
        <v>415.33</v>
      </c>
      <c r="F47" s="46">
        <v>2.38</v>
      </c>
      <c r="G47" s="47">
        <f t="shared" si="1"/>
        <v>988.49</v>
      </c>
      <c r="H47" s="8"/>
      <c r="I47" s="47">
        <f t="shared" si="0"/>
        <v>0</v>
      </c>
    </row>
    <row r="48" spans="1:9" x14ac:dyDescent="0.25">
      <c r="C48" s="50" t="s">
        <v>74</v>
      </c>
      <c r="D48" s="45" t="s">
        <v>35</v>
      </c>
      <c r="E48" s="46">
        <v>65.319999999999993</v>
      </c>
      <c r="F48" s="46">
        <v>2.38</v>
      </c>
      <c r="G48" s="47">
        <f t="shared" si="1"/>
        <v>155.46</v>
      </c>
      <c r="H48" s="8"/>
      <c r="I48" s="47">
        <f t="shared" si="0"/>
        <v>0</v>
      </c>
    </row>
    <row r="49" spans="1:9" x14ac:dyDescent="0.25">
      <c r="C49" s="50" t="s">
        <v>75</v>
      </c>
      <c r="D49" s="45" t="s">
        <v>35</v>
      </c>
      <c r="E49" s="46">
        <v>750.5</v>
      </c>
      <c r="F49" s="46">
        <v>3.38</v>
      </c>
      <c r="G49" s="47">
        <f t="shared" si="1"/>
        <v>2536.69</v>
      </c>
      <c r="H49" s="8"/>
      <c r="I49" s="47">
        <f t="shared" si="0"/>
        <v>0</v>
      </c>
    </row>
    <row r="50" spans="1:9" x14ac:dyDescent="0.25">
      <c r="C50" s="50" t="s">
        <v>76</v>
      </c>
      <c r="D50" s="45" t="s">
        <v>33</v>
      </c>
      <c r="E50" s="46">
        <v>9</v>
      </c>
      <c r="F50" s="46">
        <v>27.46</v>
      </c>
      <c r="G50" s="47">
        <f t="shared" si="1"/>
        <v>247.14</v>
      </c>
      <c r="H50" s="8"/>
      <c r="I50" s="47">
        <f t="shared" si="0"/>
        <v>0</v>
      </c>
    </row>
    <row r="51" spans="1:9" x14ac:dyDescent="0.25">
      <c r="C51" s="50" t="s">
        <v>77</v>
      </c>
      <c r="D51" s="45" t="s">
        <v>33</v>
      </c>
      <c r="E51" s="46">
        <v>4</v>
      </c>
      <c r="F51" s="46">
        <v>115</v>
      </c>
      <c r="G51" s="47">
        <f t="shared" si="1"/>
        <v>460</v>
      </c>
      <c r="H51" s="8"/>
      <c r="I51" s="47">
        <f t="shared" si="0"/>
        <v>0</v>
      </c>
    </row>
    <row r="52" spans="1:9" x14ac:dyDescent="0.25">
      <c r="C52" s="50" t="s">
        <v>78</v>
      </c>
      <c r="D52" s="45" t="s">
        <v>33</v>
      </c>
      <c r="E52" s="46">
        <v>8</v>
      </c>
      <c r="F52" s="46">
        <v>198.46</v>
      </c>
      <c r="G52" s="47">
        <f t="shared" si="1"/>
        <v>1587.68</v>
      </c>
      <c r="H52" s="8"/>
      <c r="I52" s="47">
        <f t="shared" si="0"/>
        <v>0</v>
      </c>
    </row>
    <row r="53" spans="1:9" x14ac:dyDescent="0.25">
      <c r="C53" s="50" t="s">
        <v>79</v>
      </c>
      <c r="D53" s="45" t="s">
        <v>35</v>
      </c>
      <c r="E53" s="46">
        <v>15</v>
      </c>
      <c r="F53" s="46">
        <v>13.57</v>
      </c>
      <c r="G53" s="47">
        <f t="shared" si="1"/>
        <v>203.55</v>
      </c>
      <c r="H53" s="8"/>
      <c r="I53" s="47">
        <f t="shared" si="0"/>
        <v>0</v>
      </c>
    </row>
    <row r="54" spans="1:9" x14ac:dyDescent="0.25">
      <c r="C54" s="50" t="s">
        <v>80</v>
      </c>
      <c r="D54" s="45" t="s">
        <v>33</v>
      </c>
      <c r="E54" s="46">
        <v>8</v>
      </c>
      <c r="F54" s="46">
        <v>69.73</v>
      </c>
      <c r="G54" s="47">
        <f t="shared" si="1"/>
        <v>557.84</v>
      </c>
      <c r="H54" s="8"/>
      <c r="I54" s="47">
        <f t="shared" si="0"/>
        <v>0</v>
      </c>
    </row>
    <row r="55" spans="1:9" x14ac:dyDescent="0.25">
      <c r="C55" s="50" t="s">
        <v>81</v>
      </c>
      <c r="D55" s="45" t="s">
        <v>33</v>
      </c>
      <c r="E55" s="46">
        <v>1</v>
      </c>
      <c r="F55" s="46">
        <v>48.63</v>
      </c>
      <c r="G55" s="47">
        <f t="shared" si="1"/>
        <v>48.63</v>
      </c>
      <c r="H55" s="8"/>
      <c r="I55" s="47">
        <f t="shared" si="0"/>
        <v>0</v>
      </c>
    </row>
    <row r="56" spans="1:9" x14ac:dyDescent="0.25">
      <c r="C56" s="50" t="s">
        <v>82</v>
      </c>
      <c r="D56" s="45" t="s">
        <v>33</v>
      </c>
      <c r="E56" s="46">
        <v>10</v>
      </c>
      <c r="F56" s="46">
        <v>35.1</v>
      </c>
      <c r="G56" s="47">
        <f t="shared" si="1"/>
        <v>351</v>
      </c>
      <c r="H56" s="8"/>
      <c r="I56" s="47">
        <f t="shared" si="0"/>
        <v>0</v>
      </c>
    </row>
    <row r="57" spans="1:9" x14ac:dyDescent="0.25">
      <c r="C57" s="50" t="s">
        <v>83</v>
      </c>
      <c r="D57" s="45" t="s">
        <v>35</v>
      </c>
      <c r="E57" s="46">
        <v>12.6</v>
      </c>
      <c r="F57" s="46">
        <v>19.600000000000001</v>
      </c>
      <c r="G57" s="47">
        <f t="shared" si="1"/>
        <v>246.96</v>
      </c>
      <c r="H57" s="8"/>
      <c r="I57" s="47">
        <f t="shared" si="0"/>
        <v>0</v>
      </c>
    </row>
    <row r="58" spans="1:9" x14ac:dyDescent="0.25">
      <c r="C58" s="50" t="s">
        <v>84</v>
      </c>
      <c r="D58" s="45" t="s">
        <v>33</v>
      </c>
      <c r="E58" s="46">
        <v>1</v>
      </c>
      <c r="F58" s="46">
        <v>92.16</v>
      </c>
      <c r="G58" s="47">
        <f t="shared" si="1"/>
        <v>92.16</v>
      </c>
      <c r="H58" s="8"/>
      <c r="I58" s="47">
        <f t="shared" si="0"/>
        <v>0</v>
      </c>
    </row>
    <row r="59" spans="1:9" x14ac:dyDescent="0.25">
      <c r="C59" s="50" t="s">
        <v>85</v>
      </c>
      <c r="D59" s="45" t="s">
        <v>33</v>
      </c>
      <c r="E59" s="46">
        <v>3</v>
      </c>
      <c r="F59" s="46">
        <v>78.510000000000005</v>
      </c>
      <c r="G59" s="47">
        <f t="shared" si="1"/>
        <v>235.53</v>
      </c>
      <c r="H59" s="8"/>
      <c r="I59" s="47">
        <f t="shared" si="0"/>
        <v>0</v>
      </c>
    </row>
    <row r="60" spans="1:9" x14ac:dyDescent="0.25">
      <c r="C60" s="50" t="s">
        <v>86</v>
      </c>
      <c r="D60" s="45" t="s">
        <v>33</v>
      </c>
      <c r="E60" s="46">
        <v>3</v>
      </c>
      <c r="F60" s="46">
        <v>31.49</v>
      </c>
      <c r="G60" s="47">
        <f t="shared" si="1"/>
        <v>94.47</v>
      </c>
      <c r="H60" s="8"/>
      <c r="I60" s="47">
        <f t="shared" si="0"/>
        <v>0</v>
      </c>
    </row>
    <row r="61" spans="1:9" x14ac:dyDescent="0.25">
      <c r="C61" s="50" t="s">
        <v>87</v>
      </c>
      <c r="D61" s="45" t="s">
        <v>33</v>
      </c>
      <c r="E61" s="46">
        <v>2</v>
      </c>
      <c r="F61" s="46">
        <v>31.49</v>
      </c>
      <c r="G61" s="47">
        <f t="shared" si="1"/>
        <v>62.98</v>
      </c>
      <c r="H61" s="8"/>
      <c r="I61" s="47">
        <f t="shared" si="0"/>
        <v>0</v>
      </c>
    </row>
    <row r="62" spans="1:9" x14ac:dyDescent="0.25">
      <c r="C62" s="50" t="s">
        <v>88</v>
      </c>
      <c r="D62" s="45" t="s">
        <v>33</v>
      </c>
      <c r="E62" s="46">
        <v>1</v>
      </c>
      <c r="F62" s="46">
        <v>65.17</v>
      </c>
      <c r="G62" s="47">
        <f t="shared" si="1"/>
        <v>65.17</v>
      </c>
      <c r="H62" s="8"/>
      <c r="I62" s="47">
        <f t="shared" si="0"/>
        <v>0</v>
      </c>
    </row>
    <row r="63" spans="1:9" x14ac:dyDescent="0.25">
      <c r="C63" s="50" t="s">
        <v>89</v>
      </c>
      <c r="D63" s="45" t="s">
        <v>33</v>
      </c>
      <c r="E63" s="46">
        <v>1</v>
      </c>
      <c r="F63" s="46">
        <v>450</v>
      </c>
      <c r="G63" s="47">
        <f t="shared" si="1"/>
        <v>450</v>
      </c>
      <c r="H63" s="8"/>
      <c r="I63" s="47">
        <f t="shared" si="0"/>
        <v>0</v>
      </c>
    </row>
    <row r="64" spans="1:9" x14ac:dyDescent="0.25">
      <c r="A64" s="9" t="s">
        <v>131</v>
      </c>
      <c r="C64" s="50" t="s">
        <v>90</v>
      </c>
      <c r="D64" s="48" t="s">
        <v>41</v>
      </c>
      <c r="E64" s="53"/>
      <c r="F64" s="49"/>
      <c r="G64" s="49"/>
      <c r="I64" s="46"/>
    </row>
    <row r="65" spans="1:9" x14ac:dyDescent="0.25">
      <c r="C65" s="50" t="s">
        <v>91</v>
      </c>
      <c r="D65" s="45" t="s">
        <v>33</v>
      </c>
      <c r="E65" s="46">
        <v>1</v>
      </c>
      <c r="F65" s="46">
        <v>250</v>
      </c>
      <c r="G65" s="47">
        <f t="shared" si="1"/>
        <v>250</v>
      </c>
      <c r="H65" s="8"/>
      <c r="I65" s="47">
        <f t="shared" si="0"/>
        <v>0</v>
      </c>
    </row>
    <row r="66" spans="1:9" x14ac:dyDescent="0.25">
      <c r="C66" s="50" t="s">
        <v>92</v>
      </c>
      <c r="D66" s="45" t="s">
        <v>33</v>
      </c>
      <c r="E66" s="46">
        <v>1</v>
      </c>
      <c r="F66" s="46">
        <v>356</v>
      </c>
      <c r="G66" s="47">
        <f t="shared" si="1"/>
        <v>356</v>
      </c>
      <c r="H66" s="8"/>
      <c r="I66" s="47">
        <f t="shared" si="0"/>
        <v>0</v>
      </c>
    </row>
    <row r="67" spans="1:9" x14ac:dyDescent="0.25">
      <c r="C67" s="50" t="s">
        <v>93</v>
      </c>
      <c r="D67" s="45" t="s">
        <v>49</v>
      </c>
      <c r="E67" s="46">
        <v>650</v>
      </c>
      <c r="F67" s="46">
        <v>2.5</v>
      </c>
      <c r="G67" s="47">
        <f t="shared" si="1"/>
        <v>1625</v>
      </c>
      <c r="H67" s="8"/>
      <c r="I67" s="47">
        <f t="shared" si="0"/>
        <v>0</v>
      </c>
    </row>
    <row r="68" spans="1:9" x14ac:dyDescent="0.25">
      <c r="C68" s="50" t="s">
        <v>94</v>
      </c>
      <c r="D68" s="45" t="s">
        <v>33</v>
      </c>
      <c r="E68" s="46">
        <v>1</v>
      </c>
      <c r="F68" s="46">
        <v>250</v>
      </c>
      <c r="G68" s="47">
        <f t="shared" si="1"/>
        <v>250</v>
      </c>
      <c r="H68" s="8"/>
      <c r="I68" s="47">
        <f t="shared" si="0"/>
        <v>0</v>
      </c>
    </row>
    <row r="69" spans="1:9" x14ac:dyDescent="0.25">
      <c r="A69" s="9" t="s">
        <v>132</v>
      </c>
      <c r="C69" s="50" t="s">
        <v>95</v>
      </c>
      <c r="D69" s="48" t="s">
        <v>41</v>
      </c>
      <c r="E69" s="53"/>
      <c r="F69" s="49"/>
      <c r="G69" s="49"/>
      <c r="I69" s="46"/>
    </row>
    <row r="70" spans="1:9" x14ac:dyDescent="0.25">
      <c r="C70" s="50" t="s">
        <v>96</v>
      </c>
      <c r="D70" s="45" t="s">
        <v>33</v>
      </c>
      <c r="E70" s="46">
        <v>1</v>
      </c>
      <c r="F70" s="46">
        <v>39.6</v>
      </c>
      <c r="G70" s="47">
        <f t="shared" si="1"/>
        <v>39.6</v>
      </c>
      <c r="H70" s="8"/>
      <c r="I70" s="47">
        <f t="shared" si="0"/>
        <v>0</v>
      </c>
    </row>
    <row r="71" spans="1:9" x14ac:dyDescent="0.25">
      <c r="C71" s="50" t="s">
        <v>97</v>
      </c>
      <c r="D71" s="45" t="s">
        <v>33</v>
      </c>
      <c r="E71" s="46">
        <v>1</v>
      </c>
      <c r="F71" s="46">
        <v>69.73</v>
      </c>
      <c r="G71" s="47">
        <f t="shared" si="1"/>
        <v>69.73</v>
      </c>
      <c r="H71" s="8"/>
      <c r="I71" s="47">
        <f t="shared" si="0"/>
        <v>0</v>
      </c>
    </row>
    <row r="72" spans="1:9" x14ac:dyDescent="0.25">
      <c r="C72" s="50" t="s">
        <v>98</v>
      </c>
      <c r="D72" s="45" t="s">
        <v>33</v>
      </c>
      <c r="E72" s="46">
        <v>10</v>
      </c>
      <c r="F72" s="46">
        <v>12.46</v>
      </c>
      <c r="G72" s="47">
        <f t="shared" si="1"/>
        <v>124.6</v>
      </c>
      <c r="H72" s="8"/>
      <c r="I72" s="47">
        <f t="shared" si="0"/>
        <v>0</v>
      </c>
    </row>
    <row r="73" spans="1:9" x14ac:dyDescent="0.25">
      <c r="C73" s="50" t="s">
        <v>99</v>
      </c>
      <c r="D73" s="45" t="s">
        <v>33</v>
      </c>
      <c r="E73" s="46">
        <v>1</v>
      </c>
      <c r="F73" s="46">
        <v>171.3</v>
      </c>
      <c r="G73" s="47">
        <f t="shared" si="1"/>
        <v>171.3</v>
      </c>
      <c r="H73" s="8"/>
      <c r="I73" s="47">
        <f t="shared" si="0"/>
        <v>0</v>
      </c>
    </row>
    <row r="74" spans="1:9" x14ac:dyDescent="0.25">
      <c r="C74" s="50" t="s">
        <v>100</v>
      </c>
      <c r="D74" s="45" t="s">
        <v>49</v>
      </c>
      <c r="E74" s="46">
        <v>30</v>
      </c>
      <c r="F74" s="46">
        <v>11.47</v>
      </c>
      <c r="G74" s="47">
        <f t="shared" si="1"/>
        <v>344.1</v>
      </c>
      <c r="H74" s="8"/>
      <c r="I74" s="47">
        <f t="shared" si="0"/>
        <v>0</v>
      </c>
    </row>
    <row r="75" spans="1:9" x14ac:dyDescent="0.25">
      <c r="C75" s="50" t="s">
        <v>101</v>
      </c>
      <c r="D75" s="45" t="s">
        <v>33</v>
      </c>
      <c r="E75" s="46">
        <v>6</v>
      </c>
      <c r="F75" s="46">
        <v>51.24</v>
      </c>
      <c r="G75" s="47">
        <f t="shared" si="1"/>
        <v>307.44</v>
      </c>
      <c r="H75" s="8"/>
      <c r="I75" s="47">
        <f t="shared" si="0"/>
        <v>0</v>
      </c>
    </row>
    <row r="76" spans="1:9" x14ac:dyDescent="0.25">
      <c r="C76" s="50" t="s">
        <v>102</v>
      </c>
      <c r="D76" s="45" t="s">
        <v>33</v>
      </c>
      <c r="E76" s="46">
        <v>1</v>
      </c>
      <c r="F76" s="46">
        <v>149.35</v>
      </c>
      <c r="G76" s="47">
        <f t="shared" si="1"/>
        <v>149.35</v>
      </c>
      <c r="H76" s="8"/>
      <c r="I76" s="47">
        <f t="shared" si="0"/>
        <v>0</v>
      </c>
    </row>
    <row r="77" spans="1:9" x14ac:dyDescent="0.25">
      <c r="C77" s="50" t="s">
        <v>103</v>
      </c>
      <c r="D77" s="45" t="s">
        <v>33</v>
      </c>
      <c r="E77" s="46">
        <v>1</v>
      </c>
      <c r="F77" s="46">
        <v>366.3</v>
      </c>
      <c r="G77" s="47">
        <f t="shared" si="1"/>
        <v>366.3</v>
      </c>
      <c r="H77" s="8"/>
      <c r="I77" s="47">
        <f t="shared" si="0"/>
        <v>0</v>
      </c>
    </row>
    <row r="78" spans="1:9" x14ac:dyDescent="0.25">
      <c r="A78" s="9" t="s">
        <v>133</v>
      </c>
      <c r="C78" s="50" t="s">
        <v>104</v>
      </c>
      <c r="D78" s="48" t="s">
        <v>41</v>
      </c>
      <c r="E78" s="53"/>
      <c r="F78" s="49"/>
      <c r="G78" s="46"/>
      <c r="I78" s="46"/>
    </row>
    <row r="79" spans="1:9" x14ac:dyDescent="0.25">
      <c r="C79" s="50" t="s">
        <v>105</v>
      </c>
      <c r="D79" s="45" t="s">
        <v>33</v>
      </c>
      <c r="E79" s="46">
        <v>1</v>
      </c>
      <c r="F79" s="46">
        <v>625</v>
      </c>
      <c r="G79" s="47">
        <f t="shared" si="1"/>
        <v>625</v>
      </c>
      <c r="H79" s="8"/>
      <c r="I79" s="47">
        <f t="shared" ref="I79:I99" si="2">ROUND(E79*H79,2)</f>
        <v>0</v>
      </c>
    </row>
    <row r="80" spans="1:9" x14ac:dyDescent="0.25">
      <c r="C80" s="50" t="s">
        <v>106</v>
      </c>
      <c r="D80" s="45" t="s">
        <v>33</v>
      </c>
      <c r="E80" s="46">
        <v>1</v>
      </c>
      <c r="F80" s="46">
        <v>115</v>
      </c>
      <c r="G80" s="47">
        <f t="shared" si="1"/>
        <v>115</v>
      </c>
      <c r="H80" s="8"/>
      <c r="I80" s="47">
        <f t="shared" si="2"/>
        <v>0</v>
      </c>
    </row>
    <row r="81" spans="1:9" x14ac:dyDescent="0.25">
      <c r="A81" s="9" t="s">
        <v>134</v>
      </c>
      <c r="C81" s="50" t="s">
        <v>107</v>
      </c>
      <c r="D81" s="48" t="s">
        <v>41</v>
      </c>
      <c r="E81" s="53"/>
      <c r="F81" s="49"/>
      <c r="G81" s="46"/>
      <c r="I81" s="46"/>
    </row>
    <row r="82" spans="1:9" x14ac:dyDescent="0.25">
      <c r="C82" s="50" t="s">
        <v>108</v>
      </c>
      <c r="D82" s="45" t="s">
        <v>33</v>
      </c>
      <c r="E82" s="46">
        <v>1</v>
      </c>
      <c r="F82" s="46">
        <v>236</v>
      </c>
      <c r="G82" s="47">
        <f t="shared" ref="G82:G94" si="3">ROUND(E82*F82,2)</f>
        <v>236</v>
      </c>
      <c r="H82" s="8"/>
      <c r="I82" s="47">
        <f t="shared" si="2"/>
        <v>0</v>
      </c>
    </row>
    <row r="83" spans="1:9" x14ac:dyDescent="0.25">
      <c r="C83" s="50" t="s">
        <v>109</v>
      </c>
      <c r="D83" s="45" t="s">
        <v>33</v>
      </c>
      <c r="E83" s="46">
        <v>1</v>
      </c>
      <c r="F83" s="46">
        <v>42</v>
      </c>
      <c r="G83" s="47">
        <f t="shared" si="3"/>
        <v>42</v>
      </c>
      <c r="H83" s="8"/>
      <c r="I83" s="47">
        <f t="shared" si="2"/>
        <v>0</v>
      </c>
    </row>
    <row r="84" spans="1:9" x14ac:dyDescent="0.25">
      <c r="C84" s="50" t="s">
        <v>110</v>
      </c>
      <c r="D84" s="45" t="s">
        <v>33</v>
      </c>
      <c r="E84" s="46">
        <v>1</v>
      </c>
      <c r="F84" s="46">
        <v>40</v>
      </c>
      <c r="G84" s="47">
        <f t="shared" si="3"/>
        <v>40</v>
      </c>
      <c r="H84" s="8"/>
      <c r="I84" s="47">
        <f t="shared" si="2"/>
        <v>0</v>
      </c>
    </row>
    <row r="85" spans="1:9" x14ac:dyDescent="0.25">
      <c r="C85" s="50" t="s">
        <v>111</v>
      </c>
      <c r="D85" s="45" t="s">
        <v>33</v>
      </c>
      <c r="E85" s="46">
        <v>2</v>
      </c>
      <c r="F85" s="46">
        <v>20</v>
      </c>
      <c r="G85" s="47">
        <f t="shared" si="3"/>
        <v>40</v>
      </c>
      <c r="H85" s="8"/>
      <c r="I85" s="47">
        <f t="shared" si="2"/>
        <v>0</v>
      </c>
    </row>
    <row r="86" spans="1:9" x14ac:dyDescent="0.25">
      <c r="C86" s="50" t="s">
        <v>112</v>
      </c>
      <c r="D86" s="45" t="s">
        <v>33</v>
      </c>
      <c r="E86" s="46">
        <v>1</v>
      </c>
      <c r="F86" s="46">
        <v>110</v>
      </c>
      <c r="G86" s="47">
        <f t="shared" si="3"/>
        <v>110</v>
      </c>
      <c r="H86" s="8"/>
      <c r="I86" s="47">
        <f t="shared" si="2"/>
        <v>0</v>
      </c>
    </row>
    <row r="87" spans="1:9" x14ac:dyDescent="0.25">
      <c r="C87" s="50" t="s">
        <v>113</v>
      </c>
      <c r="D87" s="45" t="s">
        <v>33</v>
      </c>
      <c r="E87" s="46">
        <v>1</v>
      </c>
      <c r="F87" s="46">
        <v>95</v>
      </c>
      <c r="G87" s="47">
        <f t="shared" si="3"/>
        <v>95</v>
      </c>
      <c r="H87" s="8"/>
      <c r="I87" s="47">
        <f t="shared" si="2"/>
        <v>0</v>
      </c>
    </row>
    <row r="88" spans="1:9" x14ac:dyDescent="0.25">
      <c r="C88" s="50" t="s">
        <v>114</v>
      </c>
      <c r="D88" s="45" t="s">
        <v>33</v>
      </c>
      <c r="E88" s="46">
        <v>1</v>
      </c>
      <c r="F88" s="46">
        <v>90</v>
      </c>
      <c r="G88" s="47">
        <f t="shared" si="3"/>
        <v>90</v>
      </c>
      <c r="H88" s="8"/>
      <c r="I88" s="47">
        <f t="shared" si="2"/>
        <v>0</v>
      </c>
    </row>
    <row r="89" spans="1:9" x14ac:dyDescent="0.25">
      <c r="C89" s="50" t="s">
        <v>115</v>
      </c>
      <c r="D89" s="45" t="s">
        <v>33</v>
      </c>
      <c r="E89" s="46">
        <v>2</v>
      </c>
      <c r="F89" s="46">
        <v>150.53</v>
      </c>
      <c r="G89" s="47">
        <f t="shared" si="3"/>
        <v>301.06</v>
      </c>
      <c r="H89" s="8"/>
      <c r="I89" s="47">
        <f t="shared" si="2"/>
        <v>0</v>
      </c>
    </row>
    <row r="90" spans="1:9" x14ac:dyDescent="0.25">
      <c r="C90" s="50" t="s">
        <v>116</v>
      </c>
      <c r="D90" s="45" t="s">
        <v>33</v>
      </c>
      <c r="E90" s="46">
        <v>1</v>
      </c>
      <c r="F90" s="46">
        <v>50</v>
      </c>
      <c r="G90" s="47">
        <f t="shared" si="3"/>
        <v>50</v>
      </c>
      <c r="H90" s="8"/>
      <c r="I90" s="47">
        <f t="shared" si="2"/>
        <v>0</v>
      </c>
    </row>
    <row r="91" spans="1:9" x14ac:dyDescent="0.25">
      <c r="C91" s="50" t="s">
        <v>117</v>
      </c>
      <c r="D91" s="45" t="s">
        <v>33</v>
      </c>
      <c r="E91" s="46">
        <v>1</v>
      </c>
      <c r="F91" s="46">
        <v>105</v>
      </c>
      <c r="G91" s="47">
        <f t="shared" si="3"/>
        <v>105</v>
      </c>
      <c r="H91" s="8"/>
      <c r="I91" s="47">
        <f t="shared" si="2"/>
        <v>0</v>
      </c>
    </row>
    <row r="92" spans="1:9" x14ac:dyDescent="0.25">
      <c r="C92" s="57" t="s">
        <v>118</v>
      </c>
      <c r="D92" s="58" t="s">
        <v>33</v>
      </c>
      <c r="E92" s="46">
        <v>1</v>
      </c>
      <c r="F92" s="59">
        <v>1050</v>
      </c>
      <c r="G92" s="47">
        <f t="shared" si="3"/>
        <v>1050</v>
      </c>
      <c r="H92" s="8"/>
      <c r="I92" s="47">
        <f t="shared" si="2"/>
        <v>0</v>
      </c>
    </row>
    <row r="93" spans="1:9" x14ac:dyDescent="0.25">
      <c r="C93" s="50" t="s">
        <v>119</v>
      </c>
      <c r="D93" s="45" t="s">
        <v>33</v>
      </c>
      <c r="E93" s="46">
        <v>1</v>
      </c>
      <c r="F93" s="46">
        <v>480</v>
      </c>
      <c r="G93" s="47">
        <f t="shared" si="3"/>
        <v>480</v>
      </c>
      <c r="H93" s="8"/>
      <c r="I93" s="47">
        <f t="shared" si="2"/>
        <v>0</v>
      </c>
    </row>
    <row r="94" spans="1:9" x14ac:dyDescent="0.25">
      <c r="C94" s="50" t="s">
        <v>120</v>
      </c>
      <c r="D94" s="45" t="s">
        <v>34</v>
      </c>
      <c r="E94" s="46">
        <v>43.2</v>
      </c>
      <c r="F94" s="46">
        <v>2.0099999999999998</v>
      </c>
      <c r="G94" s="47">
        <f t="shared" si="3"/>
        <v>86.83</v>
      </c>
      <c r="H94" s="8"/>
      <c r="I94" s="47">
        <f t="shared" si="2"/>
        <v>0</v>
      </c>
    </row>
    <row r="95" spans="1:9" x14ac:dyDescent="0.25">
      <c r="A95" s="9" t="s">
        <v>135</v>
      </c>
      <c r="C95" s="50" t="s">
        <v>121</v>
      </c>
      <c r="D95" s="48" t="s">
        <v>41</v>
      </c>
      <c r="E95" s="53"/>
      <c r="F95" s="49"/>
      <c r="G95" s="49"/>
      <c r="I95" s="46"/>
    </row>
    <row r="96" spans="1:9" x14ac:dyDescent="0.25">
      <c r="C96" s="50" t="s">
        <v>122</v>
      </c>
      <c r="D96" s="45" t="s">
        <v>33</v>
      </c>
      <c r="E96" s="46">
        <v>1</v>
      </c>
      <c r="F96" s="46">
        <v>380.5</v>
      </c>
      <c r="G96" s="47">
        <f t="shared" ref="G96" si="4">ROUND(E96*F96,2)</f>
        <v>380.5</v>
      </c>
      <c r="H96" s="8"/>
      <c r="I96" s="47">
        <f t="shared" si="2"/>
        <v>0</v>
      </c>
    </row>
    <row r="97" spans="1:9" x14ac:dyDescent="0.25">
      <c r="A97" s="9" t="s">
        <v>136</v>
      </c>
      <c r="C97" s="50" t="s">
        <v>123</v>
      </c>
      <c r="D97" s="48" t="s">
        <v>41</v>
      </c>
      <c r="E97" s="53"/>
      <c r="F97" s="49"/>
      <c r="G97" s="49"/>
      <c r="I97" s="46"/>
    </row>
    <row r="98" spans="1:9" x14ac:dyDescent="0.25">
      <c r="C98" s="50" t="s">
        <v>124</v>
      </c>
      <c r="D98" s="45" t="s">
        <v>33</v>
      </c>
      <c r="E98" s="46">
        <v>1</v>
      </c>
      <c r="F98" s="46">
        <v>600</v>
      </c>
      <c r="G98" s="47">
        <f t="shared" ref="G98:G99" si="5">ROUND(E98*F98,2)</f>
        <v>600</v>
      </c>
      <c r="H98" s="8"/>
      <c r="I98" s="47">
        <f t="shared" si="2"/>
        <v>0</v>
      </c>
    </row>
    <row r="99" spans="1:9" x14ac:dyDescent="0.25">
      <c r="C99" s="50" t="s">
        <v>125</v>
      </c>
      <c r="D99" s="45" t="s">
        <v>33</v>
      </c>
      <c r="E99" s="46">
        <v>1</v>
      </c>
      <c r="F99" s="46">
        <v>500</v>
      </c>
      <c r="G99" s="47">
        <f t="shared" si="5"/>
        <v>500</v>
      </c>
      <c r="H99" s="8"/>
      <c r="I99" s="47">
        <f t="shared" si="2"/>
        <v>0</v>
      </c>
    </row>
  </sheetData>
  <sheetProtection algorithmName="SHA-512" hashValue="rBSONR9pUIg8lJjvcbiucsQIE0vUZY5eLk+3ZtdxI80MQ87hOlIJSc0TbOXd2EAUJXssqqpxWXaF570DaZh4Tw==" saltValue="i56tjRdjLKi1uQ0PphvWUQ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B1" s="1" t="s">
        <v>30</v>
      </c>
    </row>
    <row r="2" spans="1:2" ht="15.75" thickBot="1" x14ac:dyDescent="0.3">
      <c r="A2" s="3"/>
      <c r="B2" s="4" t="s">
        <v>31</v>
      </c>
    </row>
    <row r="3" spans="1:2" ht="15.75" thickBot="1" x14ac:dyDescent="0.3">
      <c r="A3" s="5"/>
      <c r="B3" s="6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schemas.openxmlformats.org/package/2006/metadata/core-properties"/>
    <ds:schemaRef ds:uri="4fd46784-a323-4a13-9ce7-d880620db668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2025-01-17T12:22:30Z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