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89DEC146-D13F-43D6-A7C0-545B2452C928}" xr6:coauthVersionLast="47" xr6:coauthVersionMax="47" xr10:uidLastSave="{00000000-0000-0000-0000-000000000000}"/>
  <bookViews>
    <workbookView xWindow="-108" yWindow="-1306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I17" i="1"/>
  <c r="I18" i="1"/>
  <c r="G17" i="1"/>
  <c r="G18" i="1"/>
  <c r="I30" i="1"/>
  <c r="G30" i="1"/>
  <c r="I27" i="1"/>
  <c r="G27" i="1"/>
  <c r="I24" i="1"/>
  <c r="G24" i="1"/>
  <c r="I23" i="1"/>
  <c r="G22" i="1"/>
  <c r="I22" i="1"/>
  <c r="I14" i="1"/>
  <c r="I15" i="1"/>
  <c r="I16" i="1"/>
  <c r="I20" i="1"/>
  <c r="I21" i="1"/>
  <c r="G14" i="1"/>
  <c r="G15" i="1"/>
  <c r="G16" i="1"/>
  <c r="G20" i="1"/>
  <c r="G21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<sst xmlns="http://schemas.openxmlformats.org/spreadsheetml/2006/main" count="73" uniqueCount="51">
  <si>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</si>
  <si>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</si>
  <si>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</si>
  <si>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</si>
  <si>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</si>
  <si>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</si>
  <si>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</si>
  <si>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</si>
  <si>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</si>
  <si>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</si>
  <si>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</si>
  <si>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</si>
  <si>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</si>
  <si>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</si>
  <si>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</si>
  <si>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</si>
  <si>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</si>
  <si>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</si>
  <si>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</si>
  <si>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</si>
  <si>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</si>
  <si>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</si>
  <si>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</si>
  <si>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</si>
  <si>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</si>
  <si>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</si>
  <si>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</si>
  <si>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</si>
  <si>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</si>
  <si>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</si>
  <si>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</si>
  <si>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</si>
  <si>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</si>
  <si>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</si>
  <si>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ITEs</t>
  </si>
  <si>
    <t>ITEs Canillejas</t>
  </si>
  <si>
    <t>Año 2026</t>
  </si>
  <si>
    <t>ITEs Periféricos (13 almacenes)</t>
  </si>
  <si>
    <t>Año 2027</t>
  </si>
  <si>
    <t>Año 2028</t>
  </si>
  <si>
    <t>Año 2029</t>
  </si>
  <si>
    <t>Año 2030</t>
  </si>
  <si>
    <t>2</t>
  </si>
  <si>
    <t>2.1</t>
  </si>
  <si>
    <t xml:space="preserve">Manual buenas prácticas </t>
  </si>
  <si>
    <t>3</t>
  </si>
  <si>
    <t>3.1</t>
  </si>
  <si>
    <t>Legalización estanterías verticales</t>
  </si>
  <si>
    <t>ud</t>
  </si>
  <si>
    <t>Legalización estanterías verticales (15 cuartos estaciones)</t>
  </si>
  <si>
    <t>Manual buenas prácticas unidades de carga para 50 materiales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</si>
</sst>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3" fillId="3" borderId="0" xfId="0" applyNumberFormat="1" applyFont="1" applyFill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9" fontId="4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49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wrapText="1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3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R30"/>
  <sheetViews>
    <sheetView tabSelected="1" zoomScale="80" zoomScaleNormal="80" workbookViewId="0">
      <selection activeCell="H8" sqref="H8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29.6640625" customWidth="1"/>
    <col min="4" max="4" width="18.6640625" customWidth="1"/>
    <col min="5" max="5" width="29.5546875" style="6" bestFit="1" customWidth="1"/>
    <col min="6" max="6" width="18" style="6" bestFit="1" customWidth="1"/>
    <col min="7" max="7" width="24.33203125" style="7" bestFit="1" customWidth="1"/>
    <col min="8" max="8" width="19.6640625" bestFit="1" customWidth="1"/>
    <col min="9" max="9" width="18.6640625" style="6" customWidth="1"/>
    <col min="10" max="10" width="13.88671875" bestFit="1" customWidth="1"/>
    <col min="11" max="11" width="15.109375" bestFit="1" customWidth="1"/>
  </cols>
  <sheetData>
    <row r="1" spans="1:18" ht="15" thickBot="1" x14ac:dyDescent="0.35">
      <c r="D1" s="5" t="s">
        <v>0</v>
      </c>
      <c r="H1" s="5" t="s">
        <v>1</v>
      </c>
    </row>
    <row r="2" spans="1:18" ht="15" thickBot="1" x14ac:dyDescent="0.35">
      <c r="A2" s="8" t="s">
        <v>2</v>
      </c>
      <c r="B2" s="9"/>
    </row>
    <row r="3" spans="1:18" ht="15" customHeight="1" thickBot="1" x14ac:dyDescent="0.35">
      <c r="A3" s="34" t="s">
        <v>3</v>
      </c>
      <c r="B3" s="35"/>
      <c r="C3" s="36"/>
      <c r="D3" s="10">
        <f>SUM(G:G)</f>
        <v>44700</v>
      </c>
      <c r="E3" s="34" t="s">
        <v>4</v>
      </c>
      <c r="F3" s="35"/>
      <c r="G3" s="36"/>
      <c r="H3" s="10">
        <f>SUM(I:I)</f>
        <v>0</v>
      </c>
    </row>
    <row r="4" spans="1:18" ht="15" customHeight="1" thickBot="1" x14ac:dyDescent="0.35">
      <c r="A4" s="11" t="s">
        <v>5</v>
      </c>
      <c r="B4" s="12">
        <v>0.06</v>
      </c>
      <c r="C4" s="13" t="s">
        <v>6</v>
      </c>
      <c r="D4" s="14">
        <f>ROUND($D$3*B4,2)</f>
        <v>2682</v>
      </c>
      <c r="E4" s="15" t="s">
        <v>7</v>
      </c>
      <c r="F4" s="2"/>
      <c r="G4" s="13" t="s">
        <v>6</v>
      </c>
      <c r="H4" s="14">
        <f>ROUND($H$3*F4,2)</f>
        <v>0</v>
      </c>
    </row>
    <row r="5" spans="1:18" ht="15" thickBot="1" x14ac:dyDescent="0.35">
      <c r="A5" s="11" t="s">
        <v>8</v>
      </c>
      <c r="B5" s="12">
        <v>0.09</v>
      </c>
      <c r="C5" s="13" t="s">
        <v>9</v>
      </c>
      <c r="D5" s="14">
        <f>ROUND($D$3*B5,2)</f>
        <v>4023</v>
      </c>
      <c r="E5" s="15" t="s">
        <v>10</v>
      </c>
      <c r="F5" s="2"/>
      <c r="G5" s="13" t="s">
        <v>9</v>
      </c>
      <c r="H5" s="14">
        <f>ROUND($H$3*F5,2)</f>
        <v>0</v>
      </c>
    </row>
    <row r="6" spans="1:18" ht="15" thickBot="1" x14ac:dyDescent="0.35">
      <c r="A6" s="37" t="s">
        <v>11</v>
      </c>
      <c r="B6" s="38"/>
      <c r="C6" s="39"/>
      <c r="D6" s="14">
        <f>SUM(D3,D4,D5)</f>
        <v>51405</v>
      </c>
      <c r="E6" s="37" t="s">
        <v>12</v>
      </c>
      <c r="F6" s="38"/>
      <c r="G6" s="39"/>
      <c r="H6" s="14">
        <f>SUM(H3,H4,H5)</f>
        <v>0</v>
      </c>
    </row>
    <row r="7" spans="1:18" ht="15" thickBot="1" x14ac:dyDescent="0.35">
      <c r="A7" s="16" t="s">
        <v>13</v>
      </c>
      <c r="B7" s="17">
        <v>0.21</v>
      </c>
      <c r="C7" s="13" t="s">
        <v>14</v>
      </c>
      <c r="D7" s="14">
        <f>ROUND($D$6*B7,2)</f>
        <v>10795.05</v>
      </c>
      <c r="E7" s="18" t="s">
        <v>13</v>
      </c>
      <c r="F7" s="19">
        <f>B7</f>
        <v>0.21</v>
      </c>
      <c r="G7" s="13" t="s">
        <v>14</v>
      </c>
      <c r="H7" s="14">
        <f>ROUND($H$6*F7,2)</f>
        <v>0</v>
      </c>
    </row>
    <row r="8" spans="1:18" ht="15" thickBot="1" x14ac:dyDescent="0.35">
      <c r="A8" s="40" t="s">
        <v>15</v>
      </c>
      <c r="B8" s="41"/>
      <c r="C8" s="42"/>
      <c r="D8" s="20">
        <f>SUM(D6:D7)</f>
        <v>62200.05</v>
      </c>
      <c r="E8" s="40" t="s">
        <v>16</v>
      </c>
      <c r="F8" s="41"/>
      <c r="G8" s="42"/>
      <c r="H8" s="20">
        <f>SUM(H6:H7)</f>
        <v>0</v>
      </c>
    </row>
    <row r="9" spans="1:18" ht="15" thickBot="1" x14ac:dyDescent="0.35"/>
    <row r="10" spans="1:18" ht="15" thickBot="1" x14ac:dyDescent="0.35">
      <c r="A10" s="21"/>
      <c r="F10" s="32" t="s">
        <v>17</v>
      </c>
      <c r="G10" s="33"/>
      <c r="H10" s="32" t="s">
        <v>18</v>
      </c>
      <c r="I10" s="33"/>
    </row>
    <row r="11" spans="1:18" x14ac:dyDescent="0.3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18" x14ac:dyDescent="0.3">
      <c r="A12" s="24" t="s">
        <v>28</v>
      </c>
      <c r="B12" s="24"/>
      <c r="C12" s="25" t="s">
        <v>34</v>
      </c>
      <c r="D12" s="24"/>
      <c r="E12" s="26"/>
      <c r="F12" s="26"/>
      <c r="G12" s="27"/>
      <c r="H12" s="4"/>
      <c r="I12" s="28"/>
    </row>
    <row r="13" spans="1:18" x14ac:dyDescent="0.3">
      <c r="A13" s="24" t="s">
        <v>29</v>
      </c>
      <c r="B13" s="24"/>
      <c r="C13" s="24" t="s">
        <v>35</v>
      </c>
      <c r="D13" s="24"/>
      <c r="E13" s="26"/>
      <c r="F13" s="26"/>
      <c r="G13" s="27"/>
      <c r="H13" s="4"/>
      <c r="I13" s="28"/>
    </row>
    <row r="14" spans="1:18" x14ac:dyDescent="0.3">
      <c r="A14" s="24"/>
      <c r="B14" s="24"/>
      <c r="C14" s="24" t="s">
        <v>36</v>
      </c>
      <c r="D14" s="29" t="s">
        <v>48</v>
      </c>
      <c r="E14" s="26">
        <v>1</v>
      </c>
      <c r="F14" s="26">
        <v>2700</v>
      </c>
      <c r="G14" s="27">
        <f t="shared" ref="G14:G22" si="0">ROUND(E14*F14,2)</f>
        <v>2700</v>
      </c>
      <c r="H14" s="3"/>
      <c r="I14" s="28">
        <f t="shared" ref="I14:I21" si="1">ROUND(E14*H14,2)</f>
        <v>0</v>
      </c>
    </row>
    <row r="15" spans="1:18" x14ac:dyDescent="0.3">
      <c r="A15" s="24"/>
      <c r="B15" s="24"/>
      <c r="C15" s="24" t="s">
        <v>38</v>
      </c>
      <c r="D15" s="29" t="s">
        <v>48</v>
      </c>
      <c r="E15" s="26">
        <v>1</v>
      </c>
      <c r="F15" s="26">
        <v>2700</v>
      </c>
      <c r="G15" s="27">
        <f t="shared" si="0"/>
        <v>2700</v>
      </c>
      <c r="H15" s="3"/>
      <c r="I15" s="28">
        <f t="shared" si="1"/>
        <v>0</v>
      </c>
      <c r="L15" s="6"/>
      <c r="M15" s="6"/>
      <c r="N15" s="6"/>
      <c r="O15" s="6"/>
      <c r="P15" s="6"/>
      <c r="R15" s="6"/>
    </row>
    <row r="16" spans="1:18" x14ac:dyDescent="0.3">
      <c r="A16" s="24"/>
      <c r="B16" s="24"/>
      <c r="C16" s="24" t="s">
        <v>39</v>
      </c>
      <c r="D16" s="29" t="s">
        <v>48</v>
      </c>
      <c r="E16" s="26">
        <v>1</v>
      </c>
      <c r="F16" s="26">
        <v>2800</v>
      </c>
      <c r="G16" s="27">
        <f t="shared" si="0"/>
        <v>2800</v>
      </c>
      <c r="H16" s="3"/>
      <c r="I16" s="28">
        <f t="shared" si="1"/>
        <v>0</v>
      </c>
    </row>
    <row r="17" spans="1:9" x14ac:dyDescent="0.3">
      <c r="A17" s="24"/>
      <c r="B17" s="24"/>
      <c r="C17" s="24" t="s">
        <v>40</v>
      </c>
      <c r="D17" s="29" t="s">
        <v>48</v>
      </c>
      <c r="E17" s="26">
        <v>1</v>
      </c>
      <c r="F17" s="26">
        <v>2800</v>
      </c>
      <c r="G17" s="27">
        <f t="shared" si="0"/>
        <v>2800</v>
      </c>
      <c r="H17" s="3"/>
      <c r="I17" s="28">
        <f t="shared" si="1"/>
        <v>0</v>
      </c>
    </row>
    <row r="18" spans="1:9" x14ac:dyDescent="0.3">
      <c r="A18" s="24"/>
      <c r="B18" s="24"/>
      <c r="C18" s="24" t="s">
        <v>41</v>
      </c>
      <c r="D18" s="29" t="s">
        <v>48</v>
      </c>
      <c r="E18" s="26">
        <v>1</v>
      </c>
      <c r="F18" s="26">
        <v>2900</v>
      </c>
      <c r="G18" s="27">
        <f t="shared" si="0"/>
        <v>2900</v>
      </c>
      <c r="H18" s="3"/>
      <c r="I18" s="28">
        <f t="shared" si="1"/>
        <v>0</v>
      </c>
    </row>
    <row r="19" spans="1:9" x14ac:dyDescent="0.3">
      <c r="A19" s="24" t="s">
        <v>30</v>
      </c>
      <c r="B19" s="24"/>
      <c r="C19" s="24" t="s">
        <v>37</v>
      </c>
      <c r="D19" s="29"/>
      <c r="E19" s="26"/>
      <c r="F19" s="26"/>
      <c r="G19" s="27"/>
      <c r="H19" s="4"/>
      <c r="I19" s="28"/>
    </row>
    <row r="20" spans="1:9" x14ac:dyDescent="0.3">
      <c r="A20" s="24"/>
      <c r="B20" s="24"/>
      <c r="C20" s="24" t="s">
        <v>36</v>
      </c>
      <c r="D20" s="29" t="s">
        <v>48</v>
      </c>
      <c r="E20" s="26">
        <v>1</v>
      </c>
      <c r="F20" s="26">
        <v>4500</v>
      </c>
      <c r="G20" s="27">
        <f t="shared" si="0"/>
        <v>4500</v>
      </c>
      <c r="H20" s="3"/>
      <c r="I20" s="28">
        <f t="shared" si="1"/>
        <v>0</v>
      </c>
    </row>
    <row r="21" spans="1:9" x14ac:dyDescent="0.3">
      <c r="A21" s="24"/>
      <c r="B21" s="24"/>
      <c r="C21" s="24" t="s">
        <v>38</v>
      </c>
      <c r="D21" s="29" t="s">
        <v>48</v>
      </c>
      <c r="E21" s="26">
        <v>1</v>
      </c>
      <c r="F21" s="26">
        <v>4500</v>
      </c>
      <c r="G21" s="27">
        <f t="shared" si="0"/>
        <v>4500</v>
      </c>
      <c r="H21" s="3"/>
      <c r="I21" s="28">
        <f t="shared" si="1"/>
        <v>0</v>
      </c>
    </row>
    <row r="22" spans="1:9" x14ac:dyDescent="0.3">
      <c r="C22" s="24" t="s">
        <v>39</v>
      </c>
      <c r="D22" s="29" t="s">
        <v>48</v>
      </c>
      <c r="E22" s="26">
        <v>1</v>
      </c>
      <c r="F22" s="26">
        <v>4600</v>
      </c>
      <c r="G22" s="27">
        <f t="shared" si="0"/>
        <v>4600</v>
      </c>
      <c r="H22" s="3"/>
      <c r="I22" s="28">
        <f t="shared" ref="I22:I24" si="2">ROUND(E22*H22,2)</f>
        <v>0</v>
      </c>
    </row>
    <row r="23" spans="1:9" x14ac:dyDescent="0.3">
      <c r="C23" s="24" t="s">
        <v>40</v>
      </c>
      <c r="D23" s="29" t="s">
        <v>48</v>
      </c>
      <c r="E23" s="26">
        <v>1</v>
      </c>
      <c r="F23" s="26">
        <v>4600</v>
      </c>
      <c r="G23" s="27">
        <f t="shared" ref="G23:G24" si="3">ROUND(E23*F23,2)</f>
        <v>4600</v>
      </c>
      <c r="H23" s="3"/>
      <c r="I23" s="28">
        <f t="shared" si="2"/>
        <v>0</v>
      </c>
    </row>
    <row r="24" spans="1:9" x14ac:dyDescent="0.3">
      <c r="C24" s="24" t="s">
        <v>41</v>
      </c>
      <c r="D24" s="29" t="s">
        <v>48</v>
      </c>
      <c r="E24" s="26">
        <v>1</v>
      </c>
      <c r="F24" s="26">
        <v>4700</v>
      </c>
      <c r="G24" s="27">
        <f t="shared" si="3"/>
        <v>4700</v>
      </c>
      <c r="H24" s="3"/>
      <c r="I24" s="28">
        <f t="shared" si="2"/>
        <v>0</v>
      </c>
    </row>
    <row r="25" spans="1:9" x14ac:dyDescent="0.3">
      <c r="A25" s="24" t="s">
        <v>42</v>
      </c>
      <c r="B25" s="24"/>
      <c r="C25" s="25" t="s">
        <v>44</v>
      </c>
      <c r="D25" s="24"/>
      <c r="E25" s="26"/>
      <c r="F25" s="26"/>
      <c r="G25" s="27"/>
      <c r="H25" s="4"/>
      <c r="I25" s="28"/>
    </row>
    <row r="26" spans="1:9" ht="28.8" x14ac:dyDescent="0.3">
      <c r="A26" s="24" t="s">
        <v>43</v>
      </c>
      <c r="B26" s="24"/>
      <c r="C26" s="30" t="s">
        <v>50</v>
      </c>
      <c r="D26" s="24"/>
      <c r="E26" s="26"/>
      <c r="F26" s="26"/>
      <c r="G26" s="27"/>
      <c r="H26" s="4"/>
      <c r="I26" s="28"/>
    </row>
    <row r="27" spans="1:9" x14ac:dyDescent="0.3">
      <c r="A27" s="24"/>
      <c r="B27" s="24"/>
      <c r="C27" s="24" t="s">
        <v>36</v>
      </c>
      <c r="D27" s="29" t="s">
        <v>48</v>
      </c>
      <c r="E27" s="26">
        <v>1</v>
      </c>
      <c r="F27" s="26">
        <v>1500</v>
      </c>
      <c r="G27" s="27">
        <f t="shared" ref="G27" si="4">ROUND(E27*F27,2)</f>
        <v>1500</v>
      </c>
      <c r="H27" s="3"/>
      <c r="I27" s="28">
        <f t="shared" ref="I27" si="5">ROUND(E27*H27,2)</f>
        <v>0</v>
      </c>
    </row>
    <row r="28" spans="1:9" ht="28.8" x14ac:dyDescent="0.3">
      <c r="A28" s="24" t="s">
        <v>45</v>
      </c>
      <c r="B28" s="24"/>
      <c r="C28" s="31" t="s">
        <v>47</v>
      </c>
      <c r="D28" s="24"/>
      <c r="E28" s="26"/>
      <c r="F28" s="26"/>
      <c r="G28" s="27"/>
      <c r="H28" s="4"/>
      <c r="I28" s="28"/>
    </row>
    <row r="29" spans="1:9" ht="28.8" x14ac:dyDescent="0.3">
      <c r="A29" s="24" t="s">
        <v>46</v>
      </c>
      <c r="B29" s="24"/>
      <c r="C29" s="30" t="s">
        <v>49</v>
      </c>
      <c r="D29" s="24"/>
      <c r="E29" s="26"/>
      <c r="F29" s="26"/>
      <c r="G29" s="27"/>
      <c r="H29" s="4"/>
      <c r="I29" s="28"/>
    </row>
    <row r="30" spans="1:9" x14ac:dyDescent="0.3">
      <c r="A30" s="24"/>
      <c r="B30" s="24"/>
      <c r="C30" s="24" t="s">
        <v>36</v>
      </c>
      <c r="D30" s="29" t="s">
        <v>48</v>
      </c>
      <c r="E30" s="26">
        <v>1</v>
      </c>
      <c r="F30" s="26">
        <v>6400</v>
      </c>
      <c r="G30" s="27">
        <f t="shared" ref="G30" si="6">ROUND(E30*F30,2)</f>
        <v>6400</v>
      </c>
      <c r="H30" s="3"/>
      <c r="I30" s="28">
        <f t="shared" ref="I30" si="7">ROUND(E30*H30,2)</f>
        <v>0</v>
      </c>
    </row>
  </sheetData>
  <sheetProtection algorithmName="SHA-512" hashValue="VjdJSjypq17uNUFD50m1Z94sHuK6yfewYAQTZKU0jmXp+RrEuXIaRYYUXlA2kh70+NI6cxt4FbEkTOwGmN+/pg==" saltValue="J++/28M83WfMAo15jrS27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 A19:A21" numberStoredAsText="1"/>
    <ignoredError sqref="G14 G19 G16 G15 I15 I14 I16 G21:G22 G20 I20 I21:I22 I19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/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3" t="s">
        <v>32</v>
      </c>
    </row>
    <row r="3" spans="2:2" ht="15" thickBot="1" x14ac:dyDescent="0.35">
      <c r="B3" s="43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2025-04-29T20:24:26Z</dcterms:created>
  <dcterms:modified xsi:type="dcterms:W3CDTF">2025-04-30T11:39:39Z</dcterms:modified>
  <cp:category/>
  <cp:contentStatus/>
</cp:coreProperties>
</file>