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93572385-DC7B-48F8-BF16-436B7FF7FF92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6" i="3"/>
  <c r="D7" i="3" s="1"/>
  <c r="I16" i="3"/>
  <c r="I18" i="3"/>
  <c r="I14" i="3"/>
  <c r="G16" i="3"/>
  <c r="G18" i="3"/>
  <c r="G14" i="3"/>
  <c r="F7" i="3"/>
  <c r="H3" i="3" l="1"/>
  <c r="H5" i="3" s="1"/>
  <c r="H4" i="3" l="1"/>
  <c r="H6" i="3" s="1"/>
  <c r="H7" i="3" s="1"/>
  <c r="H8" i="3" s="1"/>
  <c r="D8" i="3"/>
  <c r="D4" i="3"/>
  <c r="D5" i="3"/>
</calcChain>
</file>

<file path=xl/sharedStrings.xml><?xml version="1.0" encoding="utf-8"?>
<sst xmlns="http://schemas.openxmlformats.org/spreadsheetml/2006/main" count="55" uniqueCount="49">
  <si>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</si>
  <si>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</si>
  <si>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</si>
  <si>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</si>
  <si>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</si>
  <si>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</si>
  <si>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</si>
  <si>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</si>
  <si>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</si>
  <si>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</si>
  <si>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</si>
  <si>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</si>
  <si>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</si>
  <si>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</si>
  <si>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</si>
  <si>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</si>
  <si>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</si>
  <si>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</si>
  <si>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</si>
  <si>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</si>
  <si>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</si>
  <si>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</si>
  <si>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</si>
  <si>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</si>
  <si>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</si>
  <si>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</si>
  <si>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</si>
  <si>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</si>
  <si>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</si>
  <si>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</si>
  <si>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</si>
  <si>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</si>
  <si>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</si>
  <si>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REPA</t>
  </si>
  <si>
    <t>Reparación bastidores</t>
  </si>
  <si>
    <t>1908</t>
  </si>
  <si>
    <t>1908 Mantenimiento Correctivo coches 2000</t>
  </si>
  <si>
    <t>UC1</t>
  </si>
  <si>
    <t>Reparación bastidor bogie serie 2000</t>
  </si>
  <si>
    <t>Ud</t>
  </si>
  <si>
    <t>1.2</t>
  </si>
  <si>
    <t>1941</t>
  </si>
  <si>
    <t>1941 Mantenimiento Correctivo coches 6000</t>
  </si>
  <si>
    <t>UC2</t>
  </si>
  <si>
    <t>Reparación bastidor bogie serie 6000</t>
  </si>
  <si>
    <t>1.3</t>
  </si>
  <si>
    <t>1955 Mantenimiento Correctivo coches 8000</t>
  </si>
  <si>
    <t>UC3</t>
  </si>
  <si>
    <t>Reparación bastidor bogie serie 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</si>
</sst>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49" fontId="3" fillId="4" borderId="1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" fontId="3" fillId="4" borderId="1" xfId="0" applyNumberFormat="1" applyFont="1" applyFill="1" applyBorder="1"/>
    <xf numFmtId="9" fontId="2" fillId="5" borderId="4" xfId="0" quotePrefix="1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4" fontId="0" fillId="4" borderId="0" xfId="0" applyNumberFormat="1" applyFill="1"/>
    <xf numFmtId="4" fontId="2" fillId="3" borderId="0" xfId="0" applyNumberFormat="1" applyFont="1" applyFill="1"/>
    <xf numFmtId="4" fontId="2" fillId="4" borderId="0" xfId="0" applyNumberFormat="1" applyFont="1" applyFill="1"/>
    <xf numFmtId="1" fontId="2" fillId="0" borderId="0" xfId="0" applyNumberFormat="1" applyFont="1" applyAlignment="1">
      <alignment horizontal="left"/>
    </xf>
    <xf numFmtId="2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1300900-AB6E-4870-B144-884912F85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57CD-C797-4E9E-9B4A-B26122DEE8F1}">
  <dimension ref="A1:J26"/>
  <sheetViews>
    <sheetView tabSelected="1" workbookViewId="0">
      <selection activeCell="A33" sqref="A3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40.42578125" bestFit="1" customWidth="1"/>
    <col min="4" max="4" width="16.7109375" bestFit="1" customWidth="1"/>
    <col min="5" max="5" width="27.855468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0</v>
      </c>
      <c r="H1" s="3" t="s">
        <v>1</v>
      </c>
    </row>
    <row r="2" spans="1:10" ht="15.75" thickBot="1" x14ac:dyDescent="0.3">
      <c r="A2" s="6" t="s">
        <v>2</v>
      </c>
      <c r="B2" s="7">
        <v>1</v>
      </c>
    </row>
    <row r="3" spans="1:10" ht="15" customHeight="1" thickBot="1" x14ac:dyDescent="0.3">
      <c r="A3" s="33" t="s">
        <v>3</v>
      </c>
      <c r="B3" s="34"/>
      <c r="C3" s="35"/>
      <c r="D3" s="8">
        <f>SUM(G12:G19)</f>
        <v>330000</v>
      </c>
      <c r="E3" s="33" t="s">
        <v>4</v>
      </c>
      <c r="F3" s="34"/>
      <c r="G3" s="35"/>
      <c r="H3" s="8">
        <f>SUM(I:I)</f>
        <v>0</v>
      </c>
    </row>
    <row r="4" spans="1:10" ht="15" customHeight="1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14">
        <v>0</v>
      </c>
      <c r="G4" s="11" t="s">
        <v>6</v>
      </c>
      <c r="H4" s="12">
        <f>ROUND($H$3*F4,2)</f>
        <v>0</v>
      </c>
    </row>
    <row r="5" spans="1:10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14">
        <v>0</v>
      </c>
      <c r="G5" s="11" t="s">
        <v>9</v>
      </c>
      <c r="H5" s="12">
        <f>ROUND($H$3*F5,2)</f>
        <v>0</v>
      </c>
    </row>
    <row r="6" spans="1:10" ht="15.75" thickBot="1" x14ac:dyDescent="0.3">
      <c r="A6" s="36" t="s">
        <v>11</v>
      </c>
      <c r="B6" s="37"/>
      <c r="C6" s="38"/>
      <c r="D6" s="12">
        <f>SUM(G12:G19)</f>
        <v>330000</v>
      </c>
      <c r="E6" s="36" t="s">
        <v>12</v>
      </c>
      <c r="F6" s="37"/>
      <c r="G6" s="38"/>
      <c r="H6" s="12">
        <f>SUM(H3,H4,H5)</f>
        <v>0</v>
      </c>
    </row>
    <row r="7" spans="1:10" ht="15.75" thickBot="1" x14ac:dyDescent="0.3">
      <c r="A7" s="15" t="s">
        <v>13</v>
      </c>
      <c r="B7" s="16">
        <v>0.21</v>
      </c>
      <c r="C7" s="11" t="s">
        <v>14</v>
      </c>
      <c r="D7" s="12">
        <f>ROUND($D$6*B7,2)</f>
        <v>69300</v>
      </c>
      <c r="E7" s="17" t="s">
        <v>13</v>
      </c>
      <c r="F7" s="14">
        <f>B7</f>
        <v>0.21</v>
      </c>
      <c r="G7" s="11" t="s">
        <v>14</v>
      </c>
      <c r="H7" s="12">
        <f>ROUND($H$6*F7,2)</f>
        <v>0</v>
      </c>
    </row>
    <row r="8" spans="1:10" ht="15.75" thickBot="1" x14ac:dyDescent="0.3">
      <c r="A8" s="39" t="s">
        <v>15</v>
      </c>
      <c r="B8" s="40"/>
      <c r="C8" s="41"/>
      <c r="D8" s="18">
        <f>SUM(D6:D7)</f>
        <v>399300</v>
      </c>
      <c r="E8" s="39" t="s">
        <v>16</v>
      </c>
      <c r="F8" s="40"/>
      <c r="G8" s="41"/>
      <c r="H8" s="18">
        <f>SUM(H6:H7)</f>
        <v>0</v>
      </c>
    </row>
    <row r="9" spans="1:10" ht="15.75" thickBot="1" x14ac:dyDescent="0.3"/>
    <row r="10" spans="1:10" ht="15.75" thickBot="1" x14ac:dyDescent="0.3">
      <c r="A10" s="19"/>
      <c r="F10" s="31" t="s">
        <v>17</v>
      </c>
      <c r="G10" s="32"/>
      <c r="H10" s="31" t="s">
        <v>18</v>
      </c>
      <c r="I10" s="32"/>
    </row>
    <row r="11" spans="1:10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28</v>
      </c>
      <c r="B12" s="22" t="s">
        <v>33</v>
      </c>
      <c r="C12" s="22" t="s">
        <v>34</v>
      </c>
      <c r="D12" s="22"/>
      <c r="E12" s="23"/>
      <c r="F12" s="23"/>
      <c r="G12" s="24"/>
      <c r="H12" s="25"/>
      <c r="I12" s="26"/>
    </row>
    <row r="13" spans="1:10" x14ac:dyDescent="0.25">
      <c r="A13" s="22" t="s">
        <v>29</v>
      </c>
      <c r="B13" s="22" t="s">
        <v>35</v>
      </c>
      <c r="C13" s="22" t="s">
        <v>36</v>
      </c>
      <c r="D13" s="22"/>
      <c r="E13" s="23"/>
      <c r="F13" s="23"/>
      <c r="G13" s="24"/>
      <c r="H13" s="25"/>
      <c r="I13" s="26"/>
    </row>
    <row r="14" spans="1:10" x14ac:dyDescent="0.25">
      <c r="A14" s="22"/>
      <c r="B14" s="22" t="s">
        <v>37</v>
      </c>
      <c r="C14" s="22" t="s">
        <v>38</v>
      </c>
      <c r="D14" s="27" t="s">
        <v>39</v>
      </c>
      <c r="E14" s="23">
        <v>2</v>
      </c>
      <c r="F14" s="23">
        <v>22000</v>
      </c>
      <c r="G14" s="24">
        <f>ROUND(E14*F14,2)</f>
        <v>44000</v>
      </c>
      <c r="H14" s="2"/>
      <c r="I14" s="26">
        <f>ROUND(E14*H14,2)</f>
        <v>0</v>
      </c>
      <c r="J14" s="28"/>
    </row>
    <row r="15" spans="1:10" x14ac:dyDescent="0.25">
      <c r="A15" s="22" t="s">
        <v>40</v>
      </c>
      <c r="B15" s="22" t="s">
        <v>41</v>
      </c>
      <c r="C15" s="22" t="s">
        <v>42</v>
      </c>
      <c r="D15" s="29"/>
      <c r="E15" s="23"/>
      <c r="F15" s="23"/>
      <c r="G15" s="24"/>
      <c r="H15" s="25"/>
      <c r="I15" s="26"/>
    </row>
    <row r="16" spans="1:10" x14ac:dyDescent="0.25">
      <c r="B16" t="s">
        <v>43</v>
      </c>
      <c r="C16" s="22" t="s">
        <v>44</v>
      </c>
      <c r="D16" t="s">
        <v>39</v>
      </c>
      <c r="E16" s="4">
        <v>5</v>
      </c>
      <c r="F16" s="4">
        <v>22000</v>
      </c>
      <c r="G16" s="24">
        <f t="shared" ref="G16:G18" si="0">ROUND(E16*F16,2)</f>
        <v>110000</v>
      </c>
      <c r="H16" s="2"/>
      <c r="I16" s="26">
        <f t="shared" ref="I16:I18" si="1">ROUND(E16*H16,2)</f>
        <v>0</v>
      </c>
    </row>
    <row r="17" spans="1:9" x14ac:dyDescent="0.25">
      <c r="A17" t="s">
        <v>45</v>
      </c>
      <c r="B17" s="30">
        <v>1955</v>
      </c>
      <c r="C17" t="s">
        <v>46</v>
      </c>
      <c r="F17" s="23"/>
      <c r="G17" s="24"/>
      <c r="H17" s="25"/>
      <c r="I17" s="26"/>
    </row>
    <row r="18" spans="1:9" x14ac:dyDescent="0.25">
      <c r="B18" t="s">
        <v>47</v>
      </c>
      <c r="C18" t="s">
        <v>48</v>
      </c>
      <c r="D18" t="s">
        <v>39</v>
      </c>
      <c r="E18" s="4">
        <v>8</v>
      </c>
      <c r="F18" s="23">
        <v>22000</v>
      </c>
      <c r="G18" s="24">
        <f t="shared" si="0"/>
        <v>176000</v>
      </c>
      <c r="H18" s="2"/>
      <c r="I18" s="26">
        <f t="shared" si="1"/>
        <v>0</v>
      </c>
    </row>
    <row r="20" spans="1:9" x14ac:dyDescent="0.25">
      <c r="A20" s="22"/>
      <c r="B20" s="22"/>
      <c r="C20" s="22"/>
      <c r="D20" s="22"/>
      <c r="E20" s="23"/>
      <c r="F20" s="23"/>
    </row>
    <row r="21" spans="1:9" x14ac:dyDescent="0.25">
      <c r="A21" s="22"/>
      <c r="B21" s="22"/>
      <c r="C21" s="22"/>
      <c r="D21" s="22"/>
      <c r="E21" s="23"/>
      <c r="F21" s="23"/>
    </row>
    <row r="22" spans="1:9" x14ac:dyDescent="0.25">
      <c r="A22" s="22"/>
      <c r="B22" s="22"/>
      <c r="C22" s="22"/>
      <c r="D22" s="29"/>
      <c r="E22" s="23"/>
      <c r="F22" s="23"/>
    </row>
    <row r="23" spans="1:9" x14ac:dyDescent="0.25">
      <c r="A23" s="22"/>
      <c r="B23" s="22"/>
      <c r="C23" s="22"/>
      <c r="D23" s="29"/>
      <c r="E23" s="23"/>
      <c r="F23" s="23"/>
    </row>
    <row r="24" spans="1:9" x14ac:dyDescent="0.25">
      <c r="A24" s="22"/>
      <c r="B24" s="22"/>
      <c r="C24" s="22"/>
      <c r="D24" s="29"/>
      <c r="E24" s="23"/>
      <c r="F24" s="23"/>
    </row>
    <row r="25" spans="1:9" x14ac:dyDescent="0.25">
      <c r="A25" s="22"/>
      <c r="B25" s="22"/>
      <c r="C25" s="22"/>
      <c r="D25" s="29"/>
      <c r="E25" s="23"/>
      <c r="F25" s="23"/>
    </row>
    <row r="26" spans="1:9" x14ac:dyDescent="0.25">
      <c r="A26" s="22"/>
      <c r="B26" s="22"/>
      <c r="C26" s="22"/>
      <c r="D26" s="29"/>
      <c r="E26" s="23"/>
      <c r="F26" s="23"/>
    </row>
  </sheetData>
  <sheetProtection algorithmName="SHA-512" hashValue="MX4fnsx8yaQlgRcaqbLRYRrTqwyu0RBqoBZiCq7MLoNti9S4F35dYjff4awD50p7PreVhIA0ScUO2MuxmNf8Yg==" saltValue="UPQj77+De/9Jf2pDpPBsZ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ignoredErrors>
    <ignoredError sqref="A12:F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2" sqref="B12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2024-09-17T09:51:10Z</dcterms:created>
  <dcterms:modified xsi:type="dcterms:W3CDTF">2025-05-21T11:32:11Z</dcterms:modified>
  <cp:category/>
  <cp:contentStatus/>
</cp:coreProperties>
</file>