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414\Documents\Solicitudes\ESPERANDO RESPUESTA O TRAMITACIÓN\6000011559_MTO. Y SOP.TCO. PLATAF. BACKUP COMMVAULT\1. Vb Pliegos\Obsoletos\v1.02 EmMío\"/>
    </mc:Choice>
  </mc:AlternateContent>
  <xr:revisionPtr revIDLastSave="0" documentId="13_ncr:1_{7F65FE9A-47AE-4906-BA8A-F843C324D8C2}" xr6:coauthVersionLast="47" xr6:coauthVersionMax="47" xr10:uidLastSave="{00000000-0000-0000-0000-000000000000}"/>
  <bookViews>
    <workbookView xWindow="22932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I16" i="1"/>
  <c r="I17" i="1"/>
  <c r="I18" i="1"/>
  <c r="G16" i="1"/>
  <c r="G17" i="1"/>
  <c r="G18" i="1"/>
  <c r="G14" i="1"/>
  <c r="I14" i="1"/>
  <c r="F7" i="1"/>
  <c r="H3" i="1" l="1"/>
  <c r="H5" i="1" s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<sst xmlns="http://schemas.openxmlformats.org/spreadsheetml/2006/main" count="56" uniqueCount="50">
  <si>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</si>
  <si>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</si>
  <si>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</si>
  <si>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</si>
  <si>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</si>
  <si>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</si>
  <si>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</si>
  <si>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</si>
  <si>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</si>
  <si>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</si>
  <si>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</si>
  <si>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</si>
  <si>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</si>
  <si>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</si>
  <si>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</si>
  <si>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</si>
  <si>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</si>
  <si>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</si>
  <si>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</si>
  <si>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</si>
  <si>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</si>
  <si>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</si>
  <si>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</si>
  <si>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</si>
  <si>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</si>
  <si>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</si>
  <si>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</si>
  <si>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</si>
  <si>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</si>
  <si>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</si>
  <si>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</si>
  <si>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UC01</t>
  </si>
  <si>
    <t>Campos a rellenar por Metro</t>
  </si>
  <si>
    <t>Campos a rellenar por el ofertante</t>
  </si>
  <si>
    <t>Campos calculados</t>
  </si>
  <si>
    <t>Ud</t>
  </si>
  <si>
    <t>UC02</t>
  </si>
  <si>
    <t>UC03</t>
  </si>
  <si>
    <t>UC04</t>
  </si>
  <si>
    <t>1.2</t>
  </si>
  <si>
    <t>C2</t>
  </si>
  <si>
    <t>SERVICIO DE MANTENIMIENTO Y SOPORTE TÉCNICO ESPECIALIZADO DE LA PLATAFORMA DE BACKUP DE LOS SISTEMAS DE EXPLOTACIÓN</t>
  </si>
  <si>
    <t>SERVICIO DE MANTENIMIENTO Y SOPORTE SOFTWARE BACKUP</t>
  </si>
  <si>
    <t>Soporte COMMVAULT 1TB Frontal CVLT BUR Novirt File /FET Sub E-LTU 4 años</t>
  </si>
  <si>
    <t>SERVICIOS PROFESIONALES</t>
  </si>
  <si>
    <t>Servicio Soporte Experto Nivel2</t>
  </si>
  <si>
    <t>Servicio Soporte Experto Nivel1</t>
  </si>
  <si>
    <t xml:space="preserve">Servicio Formación </t>
  </si>
  <si>
    <t>Horas</t>
  </si>
  <si>
    <r>
      <t xml:space="preserve">% Beneficio Industrial. </t>
    </r>
    <r>
      <rPr>
        <i/>
        <sz val="11"/>
        <color theme="1"/>
        <rFont val="Calibri"/>
        <family val="2"/>
        <scheme val="minor"/>
      </rPr>
      <t xml:space="preserve"> (A efectos de este Excel de oferta, se considera 0% de Gastos generales y beneficio industrial ya que el 9% de gastos generales y el 6% de beneficio industrial correspondientes al desglose del presupuesto de licitación se encuentran incluidos en los precios unitarios)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</si>
</sst>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4" fontId="3" fillId="4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164" fontId="0" fillId="4" borderId="0" xfId="0" applyNumberFormat="1" applyFill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164" fontId="5" fillId="0" borderId="0" xfId="0" applyNumberFormat="1" applyFont="1"/>
    <xf numFmtId="49" fontId="4" fillId="4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3"/>
  <sheetViews>
    <sheetView tabSelected="1" zoomScale="70" zoomScaleNormal="70" workbookViewId="0">
      <selection activeCell="H14" sqref="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119.109375" customWidth="1"/>
    <col min="4" max="4" width="18.6640625" customWidth="1"/>
    <col min="5" max="5" width="27.6640625" style="3" customWidth="1"/>
    <col min="6" max="6" width="18" style="3" bestFit="1" customWidth="1"/>
    <col min="7" max="7" width="22.5546875" style="4" customWidth="1"/>
    <col min="8" max="8" width="19.6640625" bestFit="1" customWidth="1"/>
    <col min="9" max="9" width="18.6640625" style="3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4" t="s">
        <v>0</v>
      </c>
      <c r="H1" s="24" t="s">
        <v>1</v>
      </c>
    </row>
    <row r="2" spans="1:9" ht="15" thickBot="1" x14ac:dyDescent="0.35">
      <c r="A2" s="25" t="s">
        <v>2</v>
      </c>
      <c r="B2" s="26">
        <v>1</v>
      </c>
    </row>
    <row r="3" spans="1:9" ht="15" customHeight="1" thickBot="1" x14ac:dyDescent="0.35">
      <c r="A3" s="32" t="s">
        <v>3</v>
      </c>
      <c r="B3" s="33"/>
      <c r="C3" s="34"/>
      <c r="D3" s="27">
        <v>800000</v>
      </c>
      <c r="E3" s="32" t="s">
        <v>4</v>
      </c>
      <c r="F3" s="33"/>
      <c r="G3" s="34"/>
      <c r="H3" s="27">
        <f>SUM(I:I)</f>
        <v>0</v>
      </c>
    </row>
    <row r="4" spans="1:9" ht="144.6" thickBot="1" x14ac:dyDescent="0.35">
      <c r="A4" s="29" t="s">
        <v>49</v>
      </c>
      <c r="B4" s="22">
        <v>0</v>
      </c>
      <c r="C4" s="14" t="s">
        <v>5</v>
      </c>
      <c r="D4" s="11">
        <f>ROUND($D$3*B4,2)</f>
        <v>0</v>
      </c>
      <c r="E4" s="23" t="s">
        <v>6</v>
      </c>
      <c r="F4" s="11">
        <f>ROUND($D$3*D4,2)</f>
        <v>0</v>
      </c>
      <c r="G4" s="14" t="s">
        <v>5</v>
      </c>
      <c r="H4" s="11">
        <f>ROUND($H$3*F4,2)</f>
        <v>0</v>
      </c>
    </row>
    <row r="5" spans="1:9" ht="15" thickBot="1" x14ac:dyDescent="0.35">
      <c r="A5" s="21" t="s">
        <v>7</v>
      </c>
      <c r="B5" s="22">
        <v>0</v>
      </c>
      <c r="C5" s="14" t="s">
        <v>8</v>
      </c>
      <c r="D5" s="11">
        <f>ROUND($D$3*B5,2)</f>
        <v>0</v>
      </c>
      <c r="E5" s="23" t="s">
        <v>9</v>
      </c>
      <c r="F5" s="11">
        <f>ROUND($D$3*D5,2)</f>
        <v>0</v>
      </c>
      <c r="G5" s="14" t="s">
        <v>8</v>
      </c>
      <c r="H5" s="11">
        <f>ROUND($H$3*F5,2)</f>
        <v>0</v>
      </c>
    </row>
    <row r="6" spans="1:9" ht="15" thickBot="1" x14ac:dyDescent="0.35">
      <c r="A6" s="35" t="s">
        <v>10</v>
      </c>
      <c r="B6" s="36"/>
      <c r="C6" s="37"/>
      <c r="D6" s="11">
        <f>SUM(D3,D4,D5)</f>
        <v>800000</v>
      </c>
      <c r="E6" s="35" t="s">
        <v>11</v>
      </c>
      <c r="F6" s="36"/>
      <c r="G6" s="37"/>
      <c r="H6" s="11">
        <f>SUM(H3,H4,H5)</f>
        <v>0</v>
      </c>
    </row>
    <row r="7" spans="1:9" ht="15" thickBot="1" x14ac:dyDescent="0.35">
      <c r="A7" s="12" t="s">
        <v>12</v>
      </c>
      <c r="B7" s="13">
        <v>0.21</v>
      </c>
      <c r="C7" s="14" t="s">
        <v>13</v>
      </c>
      <c r="D7" s="11">
        <f>ROUND($D$6*B7,2)</f>
        <v>168000</v>
      </c>
      <c r="E7" s="15" t="s">
        <v>12</v>
      </c>
      <c r="F7" s="16">
        <f>B7</f>
        <v>0.21</v>
      </c>
      <c r="G7" s="14" t="s">
        <v>13</v>
      </c>
      <c r="H7" s="11">
        <f>ROUND($H$6*F7,2)</f>
        <v>0</v>
      </c>
    </row>
    <row r="8" spans="1:9" ht="15" thickBot="1" x14ac:dyDescent="0.35">
      <c r="A8" s="38" t="s">
        <v>14</v>
      </c>
      <c r="B8" s="39"/>
      <c r="C8" s="40"/>
      <c r="D8" s="17">
        <f>SUM(D6:D7)</f>
        <v>968000</v>
      </c>
      <c r="E8" s="38" t="s">
        <v>15</v>
      </c>
      <c r="F8" s="39"/>
      <c r="G8" s="40"/>
      <c r="H8" s="17">
        <f>SUM(H6:H7)</f>
        <v>0</v>
      </c>
    </row>
    <row r="9" spans="1:9" ht="15" thickBot="1" x14ac:dyDescent="0.35"/>
    <row r="10" spans="1:9" ht="15" thickBot="1" x14ac:dyDescent="0.35">
      <c r="A10" s="18"/>
      <c r="F10" s="30" t="s">
        <v>16</v>
      </c>
      <c r="G10" s="31"/>
      <c r="H10" s="30" t="s">
        <v>17</v>
      </c>
      <c r="I10" s="31"/>
    </row>
    <row r="11" spans="1:9" x14ac:dyDescent="0.3">
      <c r="A11" s="19" t="s">
        <v>18</v>
      </c>
      <c r="B11" s="19" t="s">
        <v>19</v>
      </c>
      <c r="C11" s="19" t="s">
        <v>20</v>
      </c>
      <c r="D11" s="19" t="s">
        <v>21</v>
      </c>
      <c r="E11" s="20" t="s">
        <v>22</v>
      </c>
      <c r="F11" s="20" t="s">
        <v>23</v>
      </c>
      <c r="G11" s="19" t="s">
        <v>24</v>
      </c>
      <c r="H11" s="19" t="s">
        <v>25</v>
      </c>
      <c r="I11" s="19" t="s">
        <v>26</v>
      </c>
    </row>
    <row r="12" spans="1:9" x14ac:dyDescent="0.3">
      <c r="A12" s="6" t="s">
        <v>27</v>
      </c>
      <c r="B12" s="6" t="s">
        <v>28</v>
      </c>
      <c r="C12" s="6" t="s">
        <v>41</v>
      </c>
      <c r="D12" s="6"/>
      <c r="E12" s="8"/>
      <c r="F12" s="8"/>
      <c r="G12" s="10"/>
      <c r="H12" s="10"/>
      <c r="I12" s="5"/>
    </row>
    <row r="13" spans="1:9" x14ac:dyDescent="0.3">
      <c r="A13" s="6" t="s">
        <v>29</v>
      </c>
      <c r="B13" s="6" t="s">
        <v>30</v>
      </c>
      <c r="C13" s="6" t="s">
        <v>42</v>
      </c>
      <c r="D13" s="6"/>
      <c r="E13" s="8"/>
      <c r="F13" s="8"/>
      <c r="G13" s="10"/>
      <c r="H13" s="10"/>
      <c r="I13" s="5"/>
    </row>
    <row r="14" spans="1:9" x14ac:dyDescent="0.3">
      <c r="A14" s="6"/>
      <c r="B14" s="6" t="s">
        <v>31</v>
      </c>
      <c r="C14" s="6" t="s">
        <v>43</v>
      </c>
      <c r="D14" s="7" t="s">
        <v>35</v>
      </c>
      <c r="E14" s="8">
        <v>329</v>
      </c>
      <c r="F14" s="8">
        <v>1600</v>
      </c>
      <c r="G14" s="9">
        <f>ROUND(E14*F14,2)</f>
        <v>526400</v>
      </c>
      <c r="H14" s="2"/>
      <c r="I14" s="5">
        <f>ROUND(E14*H14,2)</f>
        <v>0</v>
      </c>
    </row>
    <row r="15" spans="1:9" x14ac:dyDescent="0.3">
      <c r="A15" t="s">
        <v>39</v>
      </c>
      <c r="B15" s="6" t="s">
        <v>40</v>
      </c>
      <c r="C15" t="s">
        <v>44</v>
      </c>
      <c r="F15" s="4"/>
      <c r="G15" s="9"/>
      <c r="H15" s="10"/>
      <c r="I15" s="5"/>
    </row>
    <row r="16" spans="1:9" x14ac:dyDescent="0.3">
      <c r="B16" s="6" t="s">
        <v>36</v>
      </c>
      <c r="C16" t="s">
        <v>45</v>
      </c>
      <c r="D16" s="7" t="s">
        <v>35</v>
      </c>
      <c r="E16" s="3">
        <v>120</v>
      </c>
      <c r="F16" s="3">
        <v>750</v>
      </c>
      <c r="G16" s="9">
        <f t="shared" ref="G16:G18" si="0">ROUND(E16*F16,2)</f>
        <v>90000</v>
      </c>
      <c r="H16" s="2"/>
      <c r="I16" s="5">
        <f t="shared" ref="I16:I18" si="1">ROUND(E16*H16,2)</f>
        <v>0</v>
      </c>
    </row>
    <row r="17" spans="2:9" x14ac:dyDescent="0.3">
      <c r="B17" s="6" t="s">
        <v>37</v>
      </c>
      <c r="C17" t="s">
        <v>46</v>
      </c>
      <c r="D17" s="7" t="s">
        <v>35</v>
      </c>
      <c r="E17" s="3">
        <v>240</v>
      </c>
      <c r="F17" s="3">
        <v>700</v>
      </c>
      <c r="G17" s="9">
        <f t="shared" si="0"/>
        <v>168000</v>
      </c>
      <c r="H17" s="2"/>
      <c r="I17" s="5">
        <f t="shared" si="1"/>
        <v>0</v>
      </c>
    </row>
    <row r="18" spans="2:9" x14ac:dyDescent="0.3">
      <c r="B18" s="6" t="s">
        <v>38</v>
      </c>
      <c r="C18" t="s">
        <v>47</v>
      </c>
      <c r="D18" s="7" t="s">
        <v>48</v>
      </c>
      <c r="E18" s="3">
        <v>100</v>
      </c>
      <c r="F18" s="3">
        <v>156</v>
      </c>
      <c r="G18" s="9">
        <f t="shared" si="0"/>
        <v>15600</v>
      </c>
      <c r="H18" s="2"/>
      <c r="I18" s="5">
        <f t="shared" si="1"/>
        <v>0</v>
      </c>
    </row>
    <row r="23" spans="2:9" x14ac:dyDescent="0.3">
      <c r="G23" s="28"/>
    </row>
  </sheetData>
  <sheetProtection algorithmName="SHA-512" hashValue="y/Pls3PpDnPUEHzNRaU800jjsS2QIXZGfhr4oG6/WzXRwtj18ERNcaPIcIMkcojSdbRBgSh3mom8qCjbZ8kFGQ==" saltValue="6VOfJFxGsc7TrrKfFIHF7g==" spinCount="100000" sheet="1" selectLockedCells="1"/>
  <protectedRanges>
    <protectedRange sqref="H14" name="Rango2"/>
    <protectedRange sqref="H16:H18" name="Rango3"/>
  </protectedRanges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32</v>
      </c>
    </row>
    <row r="2" spans="2:2" ht="15" thickBot="1" x14ac:dyDescent="0.35">
      <c r="B2" s="1" t="s">
        <v>33</v>
      </c>
    </row>
    <row r="3" spans="2:2" ht="15" thickBot="1" x14ac:dyDescent="0.35">
      <c r="B3" s="1" t="s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RVE4WTQSMYQ2-1827405729-860</_dlc_DocId>
    <_dlc_DocIdUrl xmlns="4fd46784-a323-4a13-9ce7-d880620db668">
      <Url>https://espacios.metromadrid.es/sitios/ACTI/_layouts/15/DocIdRedir.aspx?ID=RVE4WTQSMYQ2-1827405729-860</Url>
      <Description>RVE4WTQSMYQ2-1827405729-860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6A11B2E-F22D-4AFE-86D9-05CA8AD90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4fd46784-a323-4a13-9ce7-d880620db668"/>
    <ds:schemaRef ds:uri="http://purl.org/dc/terms/"/>
    <ds:schemaRef ds:uri="http://purl.org/dc/dcmitype/"/>
    <ds:schemaRef ds:uri="http://www.w3.org/XML/1998/namespac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2025-06-03T11:07:38Z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e8ba3b69-9bbd-461f-bad1-69a43555f78c</vt:lpwstr>
  </property>
  <property fmtid="{D5CDD505-2E9C-101B-9397-08002B2CF9AE}" pid="4" name="TaxKeyword">
    <vt:lpwstr/>
  </property>
</Properties>
</file>