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ontratacion Publica\01_Contratos_con_licitacion\2025\A_SUM_0287962_025_Carnes_2025\01_Inicio\"/>
    </mc:Choice>
  </mc:AlternateContent>
  <bookViews>
    <workbookView xWindow="0" yWindow="0" windowWidth="28800" windowHeight="12300"/>
  </bookViews>
  <sheets>
    <sheet name="1.3.1_Anexo_Pliego_Oferta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G33" i="1" s="1"/>
  <c r="D33" i="1"/>
  <c r="C33" i="1"/>
  <c r="H33" i="1" s="1"/>
  <c r="B33" i="1"/>
  <c r="A33" i="1"/>
  <c r="H32" i="1"/>
  <c r="I32" i="1" s="1"/>
  <c r="F32" i="1"/>
  <c r="G32" i="1" s="1"/>
  <c r="D32" i="1"/>
  <c r="C32" i="1"/>
  <c r="B32" i="1"/>
  <c r="A32" i="1"/>
  <c r="F31" i="1"/>
  <c r="G31" i="1" s="1"/>
  <c r="D31" i="1"/>
  <c r="C31" i="1"/>
  <c r="H31" i="1" s="1"/>
  <c r="B31" i="1"/>
  <c r="A31" i="1"/>
  <c r="G30" i="1"/>
  <c r="F30" i="1"/>
  <c r="D30" i="1"/>
  <c r="C30" i="1"/>
  <c r="H30" i="1" s="1"/>
  <c r="B30" i="1"/>
  <c r="A30" i="1"/>
  <c r="F29" i="1"/>
  <c r="G29" i="1" s="1"/>
  <c r="D29" i="1"/>
  <c r="C29" i="1"/>
  <c r="H29" i="1" s="1"/>
  <c r="B29" i="1"/>
  <c r="A29" i="1"/>
  <c r="H28" i="1"/>
  <c r="F28" i="1"/>
  <c r="G28" i="1" s="1"/>
  <c r="D28" i="1"/>
  <c r="C28" i="1"/>
  <c r="B28" i="1"/>
  <c r="A28" i="1"/>
  <c r="F27" i="1"/>
  <c r="G27" i="1" s="1"/>
  <c r="D27" i="1"/>
  <c r="C27" i="1"/>
  <c r="H27" i="1" s="1"/>
  <c r="I27" i="1" s="1"/>
  <c r="J27" i="1" s="1"/>
  <c r="B27" i="1"/>
  <c r="A27" i="1"/>
  <c r="F26" i="1"/>
  <c r="G26" i="1" s="1"/>
  <c r="D26" i="1"/>
  <c r="C26" i="1"/>
  <c r="H26" i="1" s="1"/>
  <c r="B26" i="1"/>
  <c r="A26" i="1"/>
  <c r="F25" i="1"/>
  <c r="G25" i="1" s="1"/>
  <c r="D25" i="1"/>
  <c r="C25" i="1"/>
  <c r="H25" i="1" s="1"/>
  <c r="B25" i="1"/>
  <c r="A25" i="1"/>
  <c r="F24" i="1"/>
  <c r="G24" i="1" s="1"/>
  <c r="D24" i="1"/>
  <c r="C24" i="1"/>
  <c r="H24" i="1" s="1"/>
  <c r="I24" i="1" s="1"/>
  <c r="B24" i="1"/>
  <c r="A24" i="1"/>
  <c r="F23" i="1"/>
  <c r="G23" i="1" s="1"/>
  <c r="D23" i="1"/>
  <c r="C23" i="1"/>
  <c r="H23" i="1" s="1"/>
  <c r="I23" i="1" s="1"/>
  <c r="J23" i="1" s="1"/>
  <c r="B23" i="1"/>
  <c r="A23" i="1"/>
  <c r="F22" i="1"/>
  <c r="G22" i="1" s="1"/>
  <c r="D22" i="1"/>
  <c r="C22" i="1"/>
  <c r="H22" i="1" s="1"/>
  <c r="B22" i="1"/>
  <c r="A22" i="1"/>
  <c r="F21" i="1"/>
  <c r="G21" i="1" s="1"/>
  <c r="D21" i="1"/>
  <c r="C21" i="1"/>
  <c r="H21" i="1" s="1"/>
  <c r="B21" i="1"/>
  <c r="A21" i="1"/>
  <c r="F20" i="1"/>
  <c r="G20" i="1" s="1"/>
  <c r="D20" i="1"/>
  <c r="C20" i="1"/>
  <c r="H20" i="1" s="1"/>
  <c r="I20" i="1" s="1"/>
  <c r="B20" i="1"/>
  <c r="A20" i="1"/>
  <c r="F19" i="1"/>
  <c r="G19" i="1" s="1"/>
  <c r="D19" i="1"/>
  <c r="C19" i="1"/>
  <c r="H19" i="1" s="1"/>
  <c r="I19" i="1" s="1"/>
  <c r="J19" i="1" s="1"/>
  <c r="B19" i="1"/>
  <c r="A19" i="1"/>
  <c r="F18" i="1"/>
  <c r="G18" i="1" s="1"/>
  <c r="D18" i="1"/>
  <c r="C18" i="1"/>
  <c r="H18" i="1" s="1"/>
  <c r="B18" i="1"/>
  <c r="A18" i="1"/>
  <c r="F17" i="1"/>
  <c r="G17" i="1" s="1"/>
  <c r="D17" i="1"/>
  <c r="C17" i="1"/>
  <c r="H17" i="1" s="1"/>
  <c r="B17" i="1"/>
  <c r="A17" i="1"/>
  <c r="F16" i="1"/>
  <c r="G16" i="1" s="1"/>
  <c r="D16" i="1"/>
  <c r="C16" i="1"/>
  <c r="H16" i="1" s="1"/>
  <c r="I16" i="1" s="1"/>
  <c r="B16" i="1"/>
  <c r="A16" i="1"/>
  <c r="F15" i="1"/>
  <c r="G15" i="1" s="1"/>
  <c r="D15" i="1"/>
  <c r="C15" i="1"/>
  <c r="H15" i="1" s="1"/>
  <c r="I15" i="1" s="1"/>
  <c r="J15" i="1" s="1"/>
  <c r="B15" i="1"/>
  <c r="A15" i="1"/>
  <c r="G14" i="1"/>
  <c r="F14" i="1"/>
  <c r="D14" i="1"/>
  <c r="C14" i="1"/>
  <c r="H14" i="1" s="1"/>
  <c r="B14" i="1"/>
  <c r="A14" i="1"/>
  <c r="F13" i="1"/>
  <c r="G13" i="1" s="1"/>
  <c r="D13" i="1"/>
  <c r="C13" i="1"/>
  <c r="H13" i="1" s="1"/>
  <c r="B13" i="1"/>
  <c r="A13" i="1"/>
  <c r="H12" i="1"/>
  <c r="I12" i="1" s="1"/>
  <c r="F12" i="1"/>
  <c r="G12" i="1" s="1"/>
  <c r="D12" i="1"/>
  <c r="C12" i="1"/>
  <c r="B12" i="1"/>
  <c r="A12" i="1"/>
  <c r="H11" i="1"/>
  <c r="I11" i="1" s="1"/>
  <c r="J11" i="1" s="1"/>
  <c r="F11" i="1"/>
  <c r="G11" i="1" s="1"/>
  <c r="D11" i="1"/>
  <c r="C11" i="1"/>
  <c r="B11" i="1"/>
  <c r="A11" i="1"/>
  <c r="G10" i="1"/>
  <c r="F10" i="1"/>
  <c r="D10" i="1"/>
  <c r="C10" i="1"/>
  <c r="H10" i="1" s="1"/>
  <c r="B10" i="1"/>
  <c r="A10" i="1"/>
  <c r="F9" i="1"/>
  <c r="G9" i="1" s="1"/>
  <c r="D9" i="1"/>
  <c r="C9" i="1"/>
  <c r="H9" i="1" s="1"/>
  <c r="B9" i="1"/>
  <c r="A9" i="1"/>
  <c r="H8" i="1"/>
  <c r="F8" i="1"/>
  <c r="G8" i="1" s="1"/>
  <c r="D8" i="1"/>
  <c r="C8" i="1"/>
  <c r="B8" i="1"/>
  <c r="A8" i="1"/>
  <c r="H7" i="1"/>
  <c r="I7" i="1" s="1"/>
  <c r="J7" i="1" s="1"/>
  <c r="F7" i="1"/>
  <c r="G7" i="1" s="1"/>
  <c r="D7" i="1"/>
  <c r="C7" i="1"/>
  <c r="B7" i="1"/>
  <c r="A7" i="1"/>
  <c r="I8" i="1" l="1"/>
  <c r="I28" i="1"/>
  <c r="I21" i="1"/>
  <c r="J21" i="1" s="1"/>
  <c r="I30" i="1"/>
  <c r="J30" i="1" s="1"/>
  <c r="I9" i="1"/>
  <c r="J9" i="1" s="1"/>
  <c r="I26" i="1"/>
  <c r="J26" i="1" s="1"/>
  <c r="I22" i="1"/>
  <c r="J22" i="1" s="1"/>
  <c r="I18" i="1"/>
  <c r="J18" i="1" s="1"/>
  <c r="I17" i="1"/>
  <c r="J17" i="1" s="1"/>
  <c r="I13" i="1"/>
  <c r="J13" i="1" s="1"/>
  <c r="I14" i="1"/>
  <c r="J14" i="1" s="1"/>
  <c r="I10" i="1"/>
  <c r="J10" i="1" s="1"/>
  <c r="I33" i="1"/>
  <c r="J33" i="1" s="1"/>
  <c r="J29" i="1"/>
  <c r="I29" i="1"/>
  <c r="I25" i="1"/>
  <c r="J25" i="1" s="1"/>
  <c r="J8" i="1"/>
  <c r="J12" i="1"/>
  <c r="J16" i="1"/>
  <c r="J20" i="1"/>
  <c r="J24" i="1"/>
  <c r="J28" i="1"/>
  <c r="J32" i="1"/>
  <c r="I31" i="1"/>
  <c r="J31" i="1" s="1"/>
  <c r="H34" i="1"/>
  <c r="I34" i="1" l="1"/>
  <c r="J34" i="1"/>
</calcChain>
</file>

<file path=xl/sharedStrings.xml><?xml version="1.0" encoding="utf-8"?>
<sst xmlns="http://schemas.openxmlformats.org/spreadsheetml/2006/main" count="11" uniqueCount="11">
  <si>
    <t>Nº</t>
  </si>
  <si>
    <t>Producto</t>
  </si>
  <si>
    <t>Nº de
uds
licitadas</t>
  </si>
  <si>
    <t xml:space="preserve">Unidad
</t>
  </si>
  <si>
    <t>Precio
unitario
ofertado
sin I.V.A.</t>
  </si>
  <si>
    <t>Tipo
I.V.A.
(%)</t>
  </si>
  <si>
    <t>Precio
unitario ofertado
con I.V.A.</t>
  </si>
  <si>
    <t>Precio
total 
sin I.V.A.</t>
  </si>
  <si>
    <t>Importe
total 
del I.V.A.</t>
  </si>
  <si>
    <t>Importe
total
con I.V.A.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</si>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</sst>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top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Protection="1"/>
    <xf numFmtId="3" fontId="2" fillId="0" borderId="4" xfId="0" applyNumberFormat="1" applyFont="1" applyBorder="1" applyAlignment="1" applyProtection="1">
      <alignment horizontal="center"/>
    </xf>
    <xf numFmtId="3" fontId="2" fillId="0" borderId="4" xfId="0" applyNumberFormat="1" applyFont="1" applyBorder="1" applyProtection="1"/>
    <xf numFmtId="4" fontId="2" fillId="0" borderId="4" xfId="0" applyNumberFormat="1" applyFont="1" applyBorder="1" applyProtection="1"/>
    <xf numFmtId="0" fontId="3" fillId="0" borderId="0" xfId="0" applyFont="1" applyProtection="1"/>
    <xf numFmtId="4" fontId="4" fillId="0" borderId="6" xfId="0" applyNumberFormat="1" applyFont="1" applyBorder="1" applyProtection="1"/>
    <xf numFmtId="4" fontId="4" fillId="0" borderId="7" xfId="0" applyNumberFormat="1" applyFont="1" applyBorder="1" applyProtection="1"/>
    <xf numFmtId="4" fontId="2" fillId="0" borderId="4" xfId="0" applyNumberFormat="1" applyFont="1" applyBorder="1" applyProtection="1">
      <protection locked="0"/>
    </xf>
    <xf numFmtId="0" fontId="4" fillId="0" borderId="5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</xdr:colOff>
      <xdr:row>0</xdr:row>
      <xdr:rowOff>66675</xdr:rowOff>
    </xdr:from>
    <xdr:ext cx="3179927" cy="504825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4" y="66675"/>
          <a:ext cx="3179927" cy="50482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lud.madrid.org\HOSPDepartamentales\HVPODepartamentales\Contratacion%20Publica\10_Almacen_Datos\02_Expedientes\2025_028796_Carnes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viaDatos"/>
      <sheetName val="Panel"/>
      <sheetName val="PanelFechas"/>
      <sheetName val="PanelDiseño"/>
      <sheetName val="PanelActas"/>
      <sheetName val="Notas"/>
      <sheetName val="1.00_AutorizacionCuadro"/>
      <sheetName val="1.01_AutorizacionSolicitud"/>
      <sheetName val="1.1_DatosAdm"/>
      <sheetName val="1.2_DatosEcos"/>
      <sheetName val="1.3_CalculosEcos"/>
      <sheetName val="1.3.1_Anexo_Pliego_Oferta"/>
      <sheetName val="1.3.2_Anexo_I.1"/>
      <sheetName val="1.4_Criterios"/>
      <sheetName val="PCAP"/>
      <sheetName val="1.5_Doc"/>
      <sheetName val="1.6_CalendarMesas"/>
      <sheetName val="1.7_MJ"/>
      <sheetName val="1.7b_MJ"/>
      <sheetName val="1.8_InsufMedios"/>
      <sheetName val="1.9_ResolInicio"/>
      <sheetName val="1.11_Aprobacion_PPGE"/>
      <sheetName val="1.12_AnuncioLicitacion"/>
      <sheetName val="1.12_AnuncioLicitacion_ANTIGUO"/>
      <sheetName val="1.13_Interventor"/>
      <sheetName val="1.14_Letrado"/>
      <sheetName val="1.15_Designa_Mesa_Acto"/>
      <sheetName val="1.16_Convoca"/>
      <sheetName val="1.17_CerVisitas"/>
      <sheetName val="1.18_Autorizacion1"/>
      <sheetName val="1.19_Autorizacion2"/>
      <sheetName val="1.20_Invitacion"/>
      <sheetName val="2.1_CertOfertas"/>
      <sheetName val="2.2_CertOfertasDesierto"/>
      <sheetName val="2.3_DocMesa"/>
      <sheetName val="2.4_PuntosVertical"/>
      <sheetName val="2.5_PuntosHorizontal"/>
      <sheetName val="2.6_PuntosLotes"/>
      <sheetName val="2.7_ResumenPuntos"/>
      <sheetName val="2.8_ResumenPuntosLotes"/>
      <sheetName val="1 licitador"/>
      <sheetName val="2 licitadores"/>
      <sheetName val="3 licitadores"/>
      <sheetName val="4 a 10 licitadores"/>
      <sheetName val="Cuadro_Acta"/>
      <sheetName val="2.9_ActoAE"/>
      <sheetName val="2.10_ActoATE"/>
      <sheetName val="2.11_MesaAE"/>
      <sheetName val="2.12_MesaATE"/>
      <sheetName val="2.13_MesaATJV"/>
      <sheetName val="2.14_Mesa_LEJVEC"/>
      <sheetName val="2.15_Mesa_LEJVTEC"/>
      <sheetName val="2.16_Subsanacion"/>
      <sheetName val="2.17_SubsanaciónPortal"/>
      <sheetName val="2.18_Acta_Blanco"/>
      <sheetName val="3.1_RequerimientoDoc"/>
      <sheetName val="3.2_ActoAdj"/>
      <sheetName val="3.3_MesaAdj"/>
      <sheetName val="3.4_ResoluciónAdj"/>
      <sheetName val="3.5_Notificacion_Adj"/>
      <sheetName val="4.0_Requerimiento_Formalizacion"/>
      <sheetName val="4.1_Contrato"/>
      <sheetName val="4.2_AnuncioFormalizacion"/>
      <sheetName val="4.2_AnuncioFormalizacion_Antigu"/>
      <sheetName val="4.3_Ficha_Formalizacion"/>
      <sheetName val="5.1_ActaRecepcion"/>
      <sheetName val="5.2_Certificaciones"/>
      <sheetName val="5.3_ProrrogaInicio"/>
      <sheetName val="5.4_ProrrogaComunicacion"/>
      <sheetName val="5.5_ProrrogaContrato"/>
      <sheetName val="5.6_ProrrogaFicha"/>
      <sheetName val="9.1_Desierto"/>
      <sheetName val="9.2_Desierto_No_Cumplimiento"/>
      <sheetName val="9.3_Resolucion_Correccion"/>
      <sheetName val="9.4_Antecedentes"/>
      <sheetName val="9.5_Encabezado"/>
      <sheetName val="M_Listas"/>
      <sheetName val="M_Textos"/>
      <sheetName val="Lote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B7">
            <v>1</v>
          </cell>
          <cell r="D7" t="str">
            <v>Carne picada de ternera</v>
          </cell>
          <cell r="E7">
            <v>1500</v>
          </cell>
          <cell r="F7" t="str">
            <v>Kilo</v>
          </cell>
          <cell r="L7">
            <v>10</v>
          </cell>
        </row>
        <row r="8">
          <cell r="B8">
            <v>2</v>
          </cell>
          <cell r="D8" t="str">
            <v>Carrillada de cerdo</v>
          </cell>
          <cell r="E8">
            <v>40</v>
          </cell>
          <cell r="F8" t="str">
            <v>Kilo</v>
          </cell>
          <cell r="L8">
            <v>10</v>
          </cell>
        </row>
        <row r="9">
          <cell r="B9">
            <v>3</v>
          </cell>
          <cell r="D9" t="str">
            <v>Cinta de lomo</v>
          </cell>
          <cell r="E9">
            <v>300</v>
          </cell>
          <cell r="F9" t="str">
            <v>Kilo</v>
          </cell>
          <cell r="L9">
            <v>10</v>
          </cell>
        </row>
        <row r="10">
          <cell r="B10">
            <v>4</v>
          </cell>
          <cell r="D10" t="str">
            <v>Magro de cerdo troceado</v>
          </cell>
          <cell r="E10">
            <v>300</v>
          </cell>
          <cell r="F10" t="str">
            <v>Kilo</v>
          </cell>
          <cell r="L10">
            <v>10</v>
          </cell>
        </row>
        <row r="11">
          <cell r="B11">
            <v>5</v>
          </cell>
          <cell r="D11" t="str">
            <v>Jamón fresco deshuesado</v>
          </cell>
          <cell r="E11">
            <v>600</v>
          </cell>
          <cell r="F11" t="str">
            <v>Kilo</v>
          </cell>
          <cell r="L11">
            <v>10</v>
          </cell>
        </row>
        <row r="12">
          <cell r="B12">
            <v>6</v>
          </cell>
          <cell r="D12" t="str">
            <v>Chorizo casero</v>
          </cell>
          <cell r="E12">
            <v>50</v>
          </cell>
          <cell r="F12" t="str">
            <v>Kilo</v>
          </cell>
          <cell r="L12">
            <v>10</v>
          </cell>
        </row>
        <row r="13">
          <cell r="B13">
            <v>7</v>
          </cell>
          <cell r="D13" t="str">
            <v>Filetes de pavo</v>
          </cell>
          <cell r="E13">
            <v>400</v>
          </cell>
          <cell r="F13" t="str">
            <v>Kilo</v>
          </cell>
          <cell r="L13">
            <v>10</v>
          </cell>
        </row>
        <row r="14">
          <cell r="B14">
            <v>8</v>
          </cell>
          <cell r="D14" t="str">
            <v>Gallina</v>
          </cell>
          <cell r="E14">
            <v>150</v>
          </cell>
          <cell r="F14" t="str">
            <v>Kilo</v>
          </cell>
          <cell r="L14">
            <v>10</v>
          </cell>
        </row>
        <row r="15">
          <cell r="B15">
            <v>9</v>
          </cell>
          <cell r="D15" t="str">
            <v>Hueso codillo jamón</v>
          </cell>
          <cell r="E15">
            <v>100</v>
          </cell>
          <cell r="F15" t="str">
            <v>Kilo</v>
          </cell>
          <cell r="L15">
            <v>10</v>
          </cell>
        </row>
        <row r="16">
          <cell r="B16">
            <v>10</v>
          </cell>
          <cell r="D16" t="str">
            <v>Hueso fresco vacuno</v>
          </cell>
          <cell r="E16">
            <v>400</v>
          </cell>
          <cell r="F16" t="str">
            <v>Kilo</v>
          </cell>
          <cell r="L16">
            <v>10</v>
          </cell>
        </row>
        <row r="17">
          <cell r="B17">
            <v>11</v>
          </cell>
          <cell r="D17" t="str">
            <v>Huevo entero</v>
          </cell>
          <cell r="E17">
            <v>1800</v>
          </cell>
          <cell r="F17" t="str">
            <v>Docena</v>
          </cell>
          <cell r="L17">
            <v>4</v>
          </cell>
        </row>
        <row r="18">
          <cell r="B18">
            <v>12</v>
          </cell>
          <cell r="D18" t="str">
            <v>Huevo líquido</v>
          </cell>
          <cell r="E18">
            <v>2200</v>
          </cell>
          <cell r="F18" t="str">
            <v>Litro</v>
          </cell>
          <cell r="L18">
            <v>10</v>
          </cell>
        </row>
        <row r="19">
          <cell r="B19">
            <v>13</v>
          </cell>
          <cell r="D19" t="str">
            <v>Pollo cuarto trasero con hueso</v>
          </cell>
          <cell r="E19">
            <v>2800</v>
          </cell>
          <cell r="F19" t="str">
            <v>Kilo</v>
          </cell>
          <cell r="L19">
            <v>10</v>
          </cell>
        </row>
        <row r="20">
          <cell r="B20">
            <v>14</v>
          </cell>
          <cell r="D20" t="str">
            <v>Pollo pechuga filete fresco</v>
          </cell>
          <cell r="E20">
            <v>350</v>
          </cell>
          <cell r="F20" t="str">
            <v>Kilo</v>
          </cell>
          <cell r="L20">
            <v>10</v>
          </cell>
        </row>
        <row r="21">
          <cell r="B21">
            <v>15</v>
          </cell>
          <cell r="D21" t="str">
            <v>Pollo pechuga troceada</v>
          </cell>
          <cell r="E21">
            <v>400</v>
          </cell>
          <cell r="F21" t="str">
            <v>Kilo</v>
          </cell>
          <cell r="L21">
            <v>10</v>
          </cell>
        </row>
        <row r="22">
          <cell r="B22">
            <v>16</v>
          </cell>
          <cell r="D22" t="str">
            <v>Longaniza de ave</v>
          </cell>
          <cell r="E22">
            <v>800</v>
          </cell>
          <cell r="F22" t="str">
            <v>Kilo</v>
          </cell>
          <cell r="L22">
            <v>10</v>
          </cell>
        </row>
        <row r="23">
          <cell r="B23">
            <v>17</v>
          </cell>
          <cell r="D23" t="str">
            <v>Morcillo de ternera</v>
          </cell>
          <cell r="E23">
            <v>600</v>
          </cell>
          <cell r="F23" t="str">
            <v>Kilo</v>
          </cell>
          <cell r="L23">
            <v>10</v>
          </cell>
        </row>
        <row r="24">
          <cell r="B24">
            <v>18</v>
          </cell>
          <cell r="D24" t="str">
            <v>Filete de tapa de ternera</v>
          </cell>
          <cell r="E24">
            <v>300</v>
          </cell>
          <cell r="F24" t="str">
            <v>Kilo</v>
          </cell>
          <cell r="L24">
            <v>10</v>
          </cell>
        </row>
        <row r="25">
          <cell r="B25">
            <v>19</v>
          </cell>
          <cell r="D25" t="str">
            <v>Ternera trozos (ragout)</v>
          </cell>
          <cell r="E25">
            <v>400</v>
          </cell>
          <cell r="F25" t="str">
            <v>Kilo</v>
          </cell>
          <cell r="L25">
            <v>10</v>
          </cell>
        </row>
        <row r="26">
          <cell r="B26">
            <v>20</v>
          </cell>
          <cell r="D26" t="str">
            <v>Toocino salado curado</v>
          </cell>
          <cell r="E26">
            <v>100</v>
          </cell>
          <cell r="F26" t="str">
            <v>Kilo</v>
          </cell>
          <cell r="L26">
            <v>10</v>
          </cell>
        </row>
        <row r="27">
          <cell r="B27">
            <v>21</v>
          </cell>
          <cell r="D27" t="str">
            <v>Chorizo vela</v>
          </cell>
          <cell r="E27">
            <v>80</v>
          </cell>
          <cell r="F27" t="str">
            <v>Kilo</v>
          </cell>
          <cell r="L27">
            <v>10</v>
          </cell>
        </row>
        <row r="28">
          <cell r="B28">
            <v>22</v>
          </cell>
          <cell r="D28" t="str">
            <v>Fiambre magro de cerdo</v>
          </cell>
          <cell r="E28">
            <v>550</v>
          </cell>
          <cell r="F28" t="str">
            <v>Kilo</v>
          </cell>
          <cell r="L28">
            <v>10</v>
          </cell>
        </row>
        <row r="29">
          <cell r="B29">
            <v>23</v>
          </cell>
          <cell r="D29" t="str">
            <v>Fiambre de pavo</v>
          </cell>
          <cell r="E29">
            <v>900</v>
          </cell>
          <cell r="F29" t="str">
            <v>Kilo</v>
          </cell>
          <cell r="L29">
            <v>10</v>
          </cell>
        </row>
        <row r="30">
          <cell r="B30">
            <v>24</v>
          </cell>
          <cell r="D30" t="str">
            <v>Lacón paleta s/h</v>
          </cell>
          <cell r="E30">
            <v>800</v>
          </cell>
          <cell r="F30" t="str">
            <v>Kilo</v>
          </cell>
          <cell r="L30">
            <v>10</v>
          </cell>
        </row>
        <row r="31">
          <cell r="B31">
            <v>25</v>
          </cell>
          <cell r="D31" t="str">
            <v>Centro de jamón extra deshuesado</v>
          </cell>
          <cell r="E31">
            <v>140</v>
          </cell>
          <cell r="F31" t="str">
            <v>Kilo</v>
          </cell>
          <cell r="L31">
            <v>10</v>
          </cell>
        </row>
        <row r="32">
          <cell r="B32">
            <v>26</v>
          </cell>
          <cell r="D32" t="str">
            <v>Jamón cocido extra</v>
          </cell>
          <cell r="E32">
            <v>400</v>
          </cell>
          <cell r="F32" t="str">
            <v>Kilo</v>
          </cell>
          <cell r="L32">
            <v>10</v>
          </cell>
        </row>
        <row r="33">
          <cell r="B33">
            <v>27</v>
          </cell>
          <cell r="D33" t="str">
            <v>Salchichón</v>
          </cell>
          <cell r="E33">
            <v>30</v>
          </cell>
          <cell r="F33" t="str">
            <v>Kilo</v>
          </cell>
          <cell r="L33">
            <v>10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tabColor rgb="FFFF6200"/>
  </sheetPr>
  <dimension ref="A6:J34"/>
  <sheetViews>
    <sheetView tabSelected="1" workbookViewId="0">
      <selection activeCell="L16" sqref="L16"/>
    </sheetView>
  </sheetViews>
  <sheetFormatPr baseColWidth="10" defaultRowHeight="14.4" x14ac:dyDescent="0.3"/>
  <cols>
    <col min="1" max="1" width="2.88671875" bestFit="1" customWidth="1"/>
    <col min="2" max="2" width="32.5546875" bestFit="1" customWidth="1"/>
    <col min="3" max="3" width="9.109375" customWidth="1"/>
    <col min="4" max="4" width="9.88671875" customWidth="1"/>
    <col min="8" max="8" width="9.109375" bestFit="1" customWidth="1"/>
  </cols>
  <sheetData>
    <row r="6" spans="1:10" ht="45.6" x14ac:dyDescent="0.3">
      <c r="A6" s="1" t="s">
        <v>0</v>
      </c>
      <c r="B6" s="2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5" t="s">
        <v>7</v>
      </c>
      <c r="I6" s="5" t="s">
        <v>8</v>
      </c>
      <c r="J6" s="6" t="s">
        <v>9</v>
      </c>
    </row>
    <row r="7" spans="1:10" x14ac:dyDescent="0.3">
      <c r="A7" s="7">
        <f>'[1]1.3_CalculosEcos'!B7</f>
        <v>1</v>
      </c>
      <c r="B7" s="7" t="str">
        <f>'[1]1.3_CalculosEcos'!D7</f>
        <v>Carne picada de ternera</v>
      </c>
      <c r="C7" s="8">
        <f>'[1]1.3_CalculosEcos'!E7</f>
        <v>1500</v>
      </c>
      <c r="D7" s="9" t="str">
        <f>'[1]1.3_CalculosEcos'!F7</f>
        <v>Kilo</v>
      </c>
      <c r="E7" s="14"/>
      <c r="F7" s="10">
        <f>'[1]1.3_CalculosEcos'!L7</f>
        <v>10</v>
      </c>
      <c r="G7" s="10">
        <f t="shared" ref="G7:G33" si="0">ROUND(E7+E7*F7/100,2)</f>
        <v>0</v>
      </c>
      <c r="H7" s="10">
        <f t="shared" ref="H7:H33" si="1">C7*E7</f>
        <v>0</v>
      </c>
      <c r="I7" s="10">
        <f t="shared" ref="I7:I33" si="2">ROUND(H7*F7/100,2)</f>
        <v>0</v>
      </c>
      <c r="J7" s="10">
        <f t="shared" ref="J7:J33" si="3">ROUND(H7+I7,2)</f>
        <v>0</v>
      </c>
    </row>
    <row r="8" spans="1:10" x14ac:dyDescent="0.3">
      <c r="A8" s="7">
        <f>'[1]1.3_CalculosEcos'!B8</f>
        <v>2</v>
      </c>
      <c r="B8" s="7" t="str">
        <f>'[1]1.3_CalculosEcos'!D8</f>
        <v>Carrillada de cerdo</v>
      </c>
      <c r="C8" s="8">
        <f>'[1]1.3_CalculosEcos'!E8</f>
        <v>40</v>
      </c>
      <c r="D8" s="9" t="str">
        <f>'[1]1.3_CalculosEcos'!F8</f>
        <v>Kilo</v>
      </c>
      <c r="E8" s="14"/>
      <c r="F8" s="10">
        <f>'[1]1.3_CalculosEcos'!L8</f>
        <v>10</v>
      </c>
      <c r="G8" s="10">
        <f t="shared" si="0"/>
        <v>0</v>
      </c>
      <c r="H8" s="10">
        <f t="shared" si="1"/>
        <v>0</v>
      </c>
      <c r="I8" s="10">
        <f t="shared" si="2"/>
        <v>0</v>
      </c>
      <c r="J8" s="10">
        <f t="shared" si="3"/>
        <v>0</v>
      </c>
    </row>
    <row r="9" spans="1:10" x14ac:dyDescent="0.3">
      <c r="A9" s="7">
        <f>'[1]1.3_CalculosEcos'!B9</f>
        <v>3</v>
      </c>
      <c r="B9" s="7" t="str">
        <f>'[1]1.3_CalculosEcos'!D9</f>
        <v>Cinta de lomo</v>
      </c>
      <c r="C9" s="8">
        <f>'[1]1.3_CalculosEcos'!E9</f>
        <v>300</v>
      </c>
      <c r="D9" s="9" t="str">
        <f>'[1]1.3_CalculosEcos'!F9</f>
        <v>Kilo</v>
      </c>
      <c r="E9" s="14"/>
      <c r="F9" s="10">
        <f>'[1]1.3_CalculosEcos'!L9</f>
        <v>10</v>
      </c>
      <c r="G9" s="10">
        <f t="shared" si="0"/>
        <v>0</v>
      </c>
      <c r="H9" s="10">
        <f t="shared" si="1"/>
        <v>0</v>
      </c>
      <c r="I9" s="10">
        <f t="shared" si="2"/>
        <v>0</v>
      </c>
      <c r="J9" s="10">
        <f t="shared" si="3"/>
        <v>0</v>
      </c>
    </row>
    <row r="10" spans="1:10" x14ac:dyDescent="0.3">
      <c r="A10" s="7">
        <f>'[1]1.3_CalculosEcos'!B10</f>
        <v>4</v>
      </c>
      <c r="B10" s="7" t="str">
        <f>'[1]1.3_CalculosEcos'!D10</f>
        <v>Magro de cerdo troceado</v>
      </c>
      <c r="C10" s="8">
        <f>'[1]1.3_CalculosEcos'!E10</f>
        <v>300</v>
      </c>
      <c r="D10" s="9" t="str">
        <f>'[1]1.3_CalculosEcos'!F10</f>
        <v>Kilo</v>
      </c>
      <c r="E10" s="14"/>
      <c r="F10" s="10">
        <f>'[1]1.3_CalculosEcos'!L10</f>
        <v>10</v>
      </c>
      <c r="G10" s="10">
        <f t="shared" si="0"/>
        <v>0</v>
      </c>
      <c r="H10" s="10">
        <f t="shared" si="1"/>
        <v>0</v>
      </c>
      <c r="I10" s="10">
        <f t="shared" si="2"/>
        <v>0</v>
      </c>
      <c r="J10" s="10">
        <f t="shared" si="3"/>
        <v>0</v>
      </c>
    </row>
    <row r="11" spans="1:10" x14ac:dyDescent="0.3">
      <c r="A11" s="7">
        <f>'[1]1.3_CalculosEcos'!B11</f>
        <v>5</v>
      </c>
      <c r="B11" s="7" t="str">
        <f>'[1]1.3_CalculosEcos'!D11</f>
        <v>Jamón fresco deshuesado</v>
      </c>
      <c r="C11" s="8">
        <f>'[1]1.3_CalculosEcos'!E11</f>
        <v>600</v>
      </c>
      <c r="D11" s="9" t="str">
        <f>'[1]1.3_CalculosEcos'!F11</f>
        <v>Kilo</v>
      </c>
      <c r="E11" s="14"/>
      <c r="F11" s="10">
        <f>'[1]1.3_CalculosEcos'!L11</f>
        <v>10</v>
      </c>
      <c r="G11" s="10">
        <f t="shared" si="0"/>
        <v>0</v>
      </c>
      <c r="H11" s="10">
        <f t="shared" si="1"/>
        <v>0</v>
      </c>
      <c r="I11" s="10">
        <f t="shared" si="2"/>
        <v>0</v>
      </c>
      <c r="J11" s="10">
        <f t="shared" si="3"/>
        <v>0</v>
      </c>
    </row>
    <row r="12" spans="1:10" x14ac:dyDescent="0.3">
      <c r="A12" s="7">
        <f>'[1]1.3_CalculosEcos'!B12</f>
        <v>6</v>
      </c>
      <c r="B12" s="7" t="str">
        <f>'[1]1.3_CalculosEcos'!D12</f>
        <v>Chorizo casero</v>
      </c>
      <c r="C12" s="8">
        <f>'[1]1.3_CalculosEcos'!E12</f>
        <v>50</v>
      </c>
      <c r="D12" s="9" t="str">
        <f>'[1]1.3_CalculosEcos'!F12</f>
        <v>Kilo</v>
      </c>
      <c r="E12" s="14"/>
      <c r="F12" s="10">
        <f>'[1]1.3_CalculosEcos'!L12</f>
        <v>10</v>
      </c>
      <c r="G12" s="10">
        <f t="shared" si="0"/>
        <v>0</v>
      </c>
      <c r="H12" s="10">
        <f t="shared" si="1"/>
        <v>0</v>
      </c>
      <c r="I12" s="10">
        <f t="shared" si="2"/>
        <v>0</v>
      </c>
      <c r="J12" s="10">
        <f t="shared" si="3"/>
        <v>0</v>
      </c>
    </row>
    <row r="13" spans="1:10" x14ac:dyDescent="0.3">
      <c r="A13" s="7">
        <f>'[1]1.3_CalculosEcos'!B13</f>
        <v>7</v>
      </c>
      <c r="B13" s="7" t="str">
        <f>'[1]1.3_CalculosEcos'!D13</f>
        <v>Filetes de pavo</v>
      </c>
      <c r="C13" s="8">
        <f>'[1]1.3_CalculosEcos'!E13</f>
        <v>400</v>
      </c>
      <c r="D13" s="9" t="str">
        <f>'[1]1.3_CalculosEcos'!F13</f>
        <v>Kilo</v>
      </c>
      <c r="E13" s="14"/>
      <c r="F13" s="10">
        <f>'[1]1.3_CalculosEcos'!L13</f>
        <v>10</v>
      </c>
      <c r="G13" s="10">
        <f t="shared" si="0"/>
        <v>0</v>
      </c>
      <c r="H13" s="10">
        <f t="shared" si="1"/>
        <v>0</v>
      </c>
      <c r="I13" s="10">
        <f t="shared" si="2"/>
        <v>0</v>
      </c>
      <c r="J13" s="10">
        <f t="shared" si="3"/>
        <v>0</v>
      </c>
    </row>
    <row r="14" spans="1:10" x14ac:dyDescent="0.3">
      <c r="A14" s="7">
        <f>'[1]1.3_CalculosEcos'!B14</f>
        <v>8</v>
      </c>
      <c r="B14" s="7" t="str">
        <f>'[1]1.3_CalculosEcos'!D14</f>
        <v>Gallina</v>
      </c>
      <c r="C14" s="8">
        <f>'[1]1.3_CalculosEcos'!E14</f>
        <v>150</v>
      </c>
      <c r="D14" s="9" t="str">
        <f>'[1]1.3_CalculosEcos'!F14</f>
        <v>Kilo</v>
      </c>
      <c r="E14" s="14"/>
      <c r="F14" s="10">
        <f>'[1]1.3_CalculosEcos'!L14</f>
        <v>10</v>
      </c>
      <c r="G14" s="10">
        <f t="shared" si="0"/>
        <v>0</v>
      </c>
      <c r="H14" s="10">
        <f t="shared" si="1"/>
        <v>0</v>
      </c>
      <c r="I14" s="10">
        <f t="shared" si="2"/>
        <v>0</v>
      </c>
      <c r="J14" s="10">
        <f t="shared" si="3"/>
        <v>0</v>
      </c>
    </row>
    <row r="15" spans="1:10" x14ac:dyDescent="0.3">
      <c r="A15" s="7">
        <f>'[1]1.3_CalculosEcos'!B15</f>
        <v>9</v>
      </c>
      <c r="B15" s="7" t="str">
        <f>'[1]1.3_CalculosEcos'!D15</f>
        <v>Hueso codillo jamón</v>
      </c>
      <c r="C15" s="8">
        <f>'[1]1.3_CalculosEcos'!E15</f>
        <v>100</v>
      </c>
      <c r="D15" s="9" t="str">
        <f>'[1]1.3_CalculosEcos'!F15</f>
        <v>Kilo</v>
      </c>
      <c r="E15" s="14"/>
      <c r="F15" s="10">
        <f>'[1]1.3_CalculosEcos'!L15</f>
        <v>10</v>
      </c>
      <c r="G15" s="10">
        <f t="shared" si="0"/>
        <v>0</v>
      </c>
      <c r="H15" s="10">
        <f t="shared" si="1"/>
        <v>0</v>
      </c>
      <c r="I15" s="10">
        <f t="shared" si="2"/>
        <v>0</v>
      </c>
      <c r="J15" s="10">
        <f t="shared" si="3"/>
        <v>0</v>
      </c>
    </row>
    <row r="16" spans="1:10" x14ac:dyDescent="0.3">
      <c r="A16" s="7">
        <f>'[1]1.3_CalculosEcos'!B16</f>
        <v>10</v>
      </c>
      <c r="B16" s="7" t="str">
        <f>'[1]1.3_CalculosEcos'!D16</f>
        <v>Hueso fresco vacuno</v>
      </c>
      <c r="C16" s="8">
        <f>'[1]1.3_CalculosEcos'!E16</f>
        <v>400</v>
      </c>
      <c r="D16" s="9" t="str">
        <f>'[1]1.3_CalculosEcos'!F16</f>
        <v>Kilo</v>
      </c>
      <c r="E16" s="14"/>
      <c r="F16" s="10">
        <f>'[1]1.3_CalculosEcos'!L16</f>
        <v>10</v>
      </c>
      <c r="G16" s="10">
        <f t="shared" si="0"/>
        <v>0</v>
      </c>
      <c r="H16" s="10">
        <f t="shared" si="1"/>
        <v>0</v>
      </c>
      <c r="I16" s="10">
        <f t="shared" si="2"/>
        <v>0</v>
      </c>
      <c r="J16" s="10">
        <f t="shared" si="3"/>
        <v>0</v>
      </c>
    </row>
    <row r="17" spans="1:10" x14ac:dyDescent="0.3">
      <c r="A17" s="7">
        <f>'[1]1.3_CalculosEcos'!B17</f>
        <v>11</v>
      </c>
      <c r="B17" s="7" t="str">
        <f>'[1]1.3_CalculosEcos'!D17</f>
        <v>Huevo entero</v>
      </c>
      <c r="C17" s="8">
        <f>'[1]1.3_CalculosEcos'!E17</f>
        <v>1800</v>
      </c>
      <c r="D17" s="9" t="str">
        <f>'[1]1.3_CalculosEcos'!F17</f>
        <v>Docena</v>
      </c>
      <c r="E17" s="14"/>
      <c r="F17" s="10">
        <f>'[1]1.3_CalculosEcos'!L17</f>
        <v>4</v>
      </c>
      <c r="G17" s="10">
        <f t="shared" si="0"/>
        <v>0</v>
      </c>
      <c r="H17" s="10">
        <f t="shared" si="1"/>
        <v>0</v>
      </c>
      <c r="I17" s="10">
        <f t="shared" si="2"/>
        <v>0</v>
      </c>
      <c r="J17" s="10">
        <f t="shared" si="3"/>
        <v>0</v>
      </c>
    </row>
    <row r="18" spans="1:10" x14ac:dyDescent="0.3">
      <c r="A18" s="7">
        <f>'[1]1.3_CalculosEcos'!B18</f>
        <v>12</v>
      </c>
      <c r="B18" s="7" t="str">
        <f>'[1]1.3_CalculosEcos'!D18</f>
        <v>Huevo líquido</v>
      </c>
      <c r="C18" s="8">
        <f>'[1]1.3_CalculosEcos'!E18</f>
        <v>2200</v>
      </c>
      <c r="D18" s="9" t="str">
        <f>'[1]1.3_CalculosEcos'!F18</f>
        <v>Litro</v>
      </c>
      <c r="E18" s="14"/>
      <c r="F18" s="10">
        <f>'[1]1.3_CalculosEcos'!L18</f>
        <v>10</v>
      </c>
      <c r="G18" s="10">
        <f t="shared" si="0"/>
        <v>0</v>
      </c>
      <c r="H18" s="10">
        <f t="shared" si="1"/>
        <v>0</v>
      </c>
      <c r="I18" s="10">
        <f t="shared" si="2"/>
        <v>0</v>
      </c>
      <c r="J18" s="10">
        <f t="shared" si="3"/>
        <v>0</v>
      </c>
    </row>
    <row r="19" spans="1:10" x14ac:dyDescent="0.3">
      <c r="A19" s="7">
        <f>'[1]1.3_CalculosEcos'!B19</f>
        <v>13</v>
      </c>
      <c r="B19" s="7" t="str">
        <f>'[1]1.3_CalculosEcos'!D19</f>
        <v>Pollo cuarto trasero con hueso</v>
      </c>
      <c r="C19" s="8">
        <f>'[1]1.3_CalculosEcos'!E19</f>
        <v>2800</v>
      </c>
      <c r="D19" s="9" t="str">
        <f>'[1]1.3_CalculosEcos'!F19</f>
        <v>Kilo</v>
      </c>
      <c r="E19" s="14"/>
      <c r="F19" s="10">
        <f>'[1]1.3_CalculosEcos'!L19</f>
        <v>10</v>
      </c>
      <c r="G19" s="10">
        <f t="shared" si="0"/>
        <v>0</v>
      </c>
      <c r="H19" s="10">
        <f t="shared" si="1"/>
        <v>0</v>
      </c>
      <c r="I19" s="10">
        <f t="shared" si="2"/>
        <v>0</v>
      </c>
      <c r="J19" s="10">
        <f t="shared" si="3"/>
        <v>0</v>
      </c>
    </row>
    <row r="20" spans="1:10" x14ac:dyDescent="0.3">
      <c r="A20" s="7">
        <f>'[1]1.3_CalculosEcos'!B20</f>
        <v>14</v>
      </c>
      <c r="B20" s="7" t="str">
        <f>'[1]1.3_CalculosEcos'!D20</f>
        <v>Pollo pechuga filete fresco</v>
      </c>
      <c r="C20" s="8">
        <f>'[1]1.3_CalculosEcos'!E20</f>
        <v>350</v>
      </c>
      <c r="D20" s="9" t="str">
        <f>'[1]1.3_CalculosEcos'!F20</f>
        <v>Kilo</v>
      </c>
      <c r="E20" s="14"/>
      <c r="F20" s="10">
        <f>'[1]1.3_CalculosEcos'!L20</f>
        <v>10</v>
      </c>
      <c r="G20" s="10">
        <f t="shared" si="0"/>
        <v>0</v>
      </c>
      <c r="H20" s="10">
        <f t="shared" si="1"/>
        <v>0</v>
      </c>
      <c r="I20" s="10">
        <f t="shared" si="2"/>
        <v>0</v>
      </c>
      <c r="J20" s="10">
        <f t="shared" si="3"/>
        <v>0</v>
      </c>
    </row>
    <row r="21" spans="1:10" x14ac:dyDescent="0.3">
      <c r="A21" s="7">
        <f>'[1]1.3_CalculosEcos'!B21</f>
        <v>15</v>
      </c>
      <c r="B21" s="7" t="str">
        <f>'[1]1.3_CalculosEcos'!D21</f>
        <v>Pollo pechuga troceada</v>
      </c>
      <c r="C21" s="8">
        <f>'[1]1.3_CalculosEcos'!E21</f>
        <v>400</v>
      </c>
      <c r="D21" s="9" t="str">
        <f>'[1]1.3_CalculosEcos'!F21</f>
        <v>Kilo</v>
      </c>
      <c r="E21" s="14"/>
      <c r="F21" s="10">
        <f>'[1]1.3_CalculosEcos'!L21</f>
        <v>10</v>
      </c>
      <c r="G21" s="10">
        <f t="shared" si="0"/>
        <v>0</v>
      </c>
      <c r="H21" s="10">
        <f t="shared" si="1"/>
        <v>0</v>
      </c>
      <c r="I21" s="10">
        <f t="shared" si="2"/>
        <v>0</v>
      </c>
      <c r="J21" s="10">
        <f t="shared" si="3"/>
        <v>0</v>
      </c>
    </row>
    <row r="22" spans="1:10" x14ac:dyDescent="0.3">
      <c r="A22" s="7">
        <f>'[1]1.3_CalculosEcos'!B22</f>
        <v>16</v>
      </c>
      <c r="B22" s="7" t="str">
        <f>'[1]1.3_CalculosEcos'!D22</f>
        <v>Longaniza de ave</v>
      </c>
      <c r="C22" s="8">
        <f>'[1]1.3_CalculosEcos'!E22</f>
        <v>800</v>
      </c>
      <c r="D22" s="9" t="str">
        <f>'[1]1.3_CalculosEcos'!F22</f>
        <v>Kilo</v>
      </c>
      <c r="E22" s="14"/>
      <c r="F22" s="10">
        <f>'[1]1.3_CalculosEcos'!L22</f>
        <v>10</v>
      </c>
      <c r="G22" s="10">
        <f t="shared" si="0"/>
        <v>0</v>
      </c>
      <c r="H22" s="10">
        <f t="shared" si="1"/>
        <v>0</v>
      </c>
      <c r="I22" s="10">
        <f t="shared" si="2"/>
        <v>0</v>
      </c>
      <c r="J22" s="10">
        <f t="shared" si="3"/>
        <v>0</v>
      </c>
    </row>
    <row r="23" spans="1:10" x14ac:dyDescent="0.3">
      <c r="A23" s="7">
        <f>'[1]1.3_CalculosEcos'!B23</f>
        <v>17</v>
      </c>
      <c r="B23" s="7" t="str">
        <f>'[1]1.3_CalculosEcos'!D23</f>
        <v>Morcillo de ternera</v>
      </c>
      <c r="C23" s="8">
        <f>'[1]1.3_CalculosEcos'!E23</f>
        <v>600</v>
      </c>
      <c r="D23" s="9" t="str">
        <f>'[1]1.3_CalculosEcos'!F23</f>
        <v>Kilo</v>
      </c>
      <c r="E23" s="14"/>
      <c r="F23" s="10">
        <f>'[1]1.3_CalculosEcos'!L23</f>
        <v>10</v>
      </c>
      <c r="G23" s="10">
        <f t="shared" si="0"/>
        <v>0</v>
      </c>
      <c r="H23" s="10">
        <f t="shared" si="1"/>
        <v>0</v>
      </c>
      <c r="I23" s="10">
        <f t="shared" si="2"/>
        <v>0</v>
      </c>
      <c r="J23" s="10">
        <f t="shared" si="3"/>
        <v>0</v>
      </c>
    </row>
    <row r="24" spans="1:10" x14ac:dyDescent="0.3">
      <c r="A24" s="7">
        <f>'[1]1.3_CalculosEcos'!B24</f>
        <v>18</v>
      </c>
      <c r="B24" s="7" t="str">
        <f>'[1]1.3_CalculosEcos'!D24</f>
        <v>Filete de tapa de ternera</v>
      </c>
      <c r="C24" s="8">
        <f>'[1]1.3_CalculosEcos'!E24</f>
        <v>300</v>
      </c>
      <c r="D24" s="9" t="str">
        <f>'[1]1.3_CalculosEcos'!F24</f>
        <v>Kilo</v>
      </c>
      <c r="E24" s="14"/>
      <c r="F24" s="10">
        <f>'[1]1.3_CalculosEcos'!L24</f>
        <v>10</v>
      </c>
      <c r="G24" s="10">
        <f t="shared" si="0"/>
        <v>0</v>
      </c>
      <c r="H24" s="10">
        <f t="shared" si="1"/>
        <v>0</v>
      </c>
      <c r="I24" s="10">
        <f t="shared" si="2"/>
        <v>0</v>
      </c>
      <c r="J24" s="10">
        <f t="shared" si="3"/>
        <v>0</v>
      </c>
    </row>
    <row r="25" spans="1:10" x14ac:dyDescent="0.3">
      <c r="A25" s="7">
        <f>'[1]1.3_CalculosEcos'!B25</f>
        <v>19</v>
      </c>
      <c r="B25" s="7" t="str">
        <f>'[1]1.3_CalculosEcos'!D25</f>
        <v>Ternera trozos (ragout)</v>
      </c>
      <c r="C25" s="8">
        <f>'[1]1.3_CalculosEcos'!E25</f>
        <v>400</v>
      </c>
      <c r="D25" s="9" t="str">
        <f>'[1]1.3_CalculosEcos'!F25</f>
        <v>Kilo</v>
      </c>
      <c r="E25" s="14"/>
      <c r="F25" s="10">
        <f>'[1]1.3_CalculosEcos'!L25</f>
        <v>10</v>
      </c>
      <c r="G25" s="10">
        <f t="shared" si="0"/>
        <v>0</v>
      </c>
      <c r="H25" s="10">
        <f t="shared" si="1"/>
        <v>0</v>
      </c>
      <c r="I25" s="10">
        <f t="shared" si="2"/>
        <v>0</v>
      </c>
      <c r="J25" s="10">
        <f t="shared" si="3"/>
        <v>0</v>
      </c>
    </row>
    <row r="26" spans="1:10" x14ac:dyDescent="0.3">
      <c r="A26" s="7">
        <f>'[1]1.3_CalculosEcos'!B26</f>
        <v>20</v>
      </c>
      <c r="B26" s="7" t="str">
        <f>'[1]1.3_CalculosEcos'!D26</f>
        <v>Toocino salado curado</v>
      </c>
      <c r="C26" s="8">
        <f>'[1]1.3_CalculosEcos'!E26</f>
        <v>100</v>
      </c>
      <c r="D26" s="9" t="str">
        <f>'[1]1.3_CalculosEcos'!F26</f>
        <v>Kilo</v>
      </c>
      <c r="E26" s="14"/>
      <c r="F26" s="10">
        <f>'[1]1.3_CalculosEcos'!L26</f>
        <v>10</v>
      </c>
      <c r="G26" s="10">
        <f t="shared" si="0"/>
        <v>0</v>
      </c>
      <c r="H26" s="10">
        <f t="shared" si="1"/>
        <v>0</v>
      </c>
      <c r="I26" s="10">
        <f t="shared" si="2"/>
        <v>0</v>
      </c>
      <c r="J26" s="10">
        <f t="shared" si="3"/>
        <v>0</v>
      </c>
    </row>
    <row r="27" spans="1:10" x14ac:dyDescent="0.3">
      <c r="A27" s="7">
        <f>'[1]1.3_CalculosEcos'!B27</f>
        <v>21</v>
      </c>
      <c r="B27" s="7" t="str">
        <f>'[1]1.3_CalculosEcos'!D27</f>
        <v>Chorizo vela</v>
      </c>
      <c r="C27" s="8">
        <f>'[1]1.3_CalculosEcos'!E27</f>
        <v>80</v>
      </c>
      <c r="D27" s="9" t="str">
        <f>'[1]1.3_CalculosEcos'!F27</f>
        <v>Kilo</v>
      </c>
      <c r="E27" s="14"/>
      <c r="F27" s="10">
        <f>'[1]1.3_CalculosEcos'!L27</f>
        <v>10</v>
      </c>
      <c r="G27" s="10">
        <f t="shared" si="0"/>
        <v>0</v>
      </c>
      <c r="H27" s="10">
        <f t="shared" si="1"/>
        <v>0</v>
      </c>
      <c r="I27" s="10">
        <f t="shared" si="2"/>
        <v>0</v>
      </c>
      <c r="J27" s="10">
        <f t="shared" si="3"/>
        <v>0</v>
      </c>
    </row>
    <row r="28" spans="1:10" x14ac:dyDescent="0.3">
      <c r="A28" s="7">
        <f>'[1]1.3_CalculosEcos'!B28</f>
        <v>22</v>
      </c>
      <c r="B28" s="7" t="str">
        <f>'[1]1.3_CalculosEcos'!D28</f>
        <v>Fiambre magro de cerdo</v>
      </c>
      <c r="C28" s="8">
        <f>'[1]1.3_CalculosEcos'!E28</f>
        <v>550</v>
      </c>
      <c r="D28" s="9" t="str">
        <f>'[1]1.3_CalculosEcos'!F28</f>
        <v>Kilo</v>
      </c>
      <c r="E28" s="14"/>
      <c r="F28" s="10">
        <f>'[1]1.3_CalculosEcos'!L28</f>
        <v>10</v>
      </c>
      <c r="G28" s="10">
        <f t="shared" si="0"/>
        <v>0</v>
      </c>
      <c r="H28" s="10">
        <f t="shared" si="1"/>
        <v>0</v>
      </c>
      <c r="I28" s="10">
        <f t="shared" si="2"/>
        <v>0</v>
      </c>
      <c r="J28" s="10">
        <f t="shared" si="3"/>
        <v>0</v>
      </c>
    </row>
    <row r="29" spans="1:10" x14ac:dyDescent="0.3">
      <c r="A29" s="7">
        <f>'[1]1.3_CalculosEcos'!B29</f>
        <v>23</v>
      </c>
      <c r="B29" s="7" t="str">
        <f>'[1]1.3_CalculosEcos'!D29</f>
        <v>Fiambre de pavo</v>
      </c>
      <c r="C29" s="8">
        <f>'[1]1.3_CalculosEcos'!E29</f>
        <v>900</v>
      </c>
      <c r="D29" s="9" t="str">
        <f>'[1]1.3_CalculosEcos'!F29</f>
        <v>Kilo</v>
      </c>
      <c r="E29" s="14"/>
      <c r="F29" s="10">
        <f>'[1]1.3_CalculosEcos'!L29</f>
        <v>10</v>
      </c>
      <c r="G29" s="10">
        <f t="shared" si="0"/>
        <v>0</v>
      </c>
      <c r="H29" s="10">
        <f t="shared" si="1"/>
        <v>0</v>
      </c>
      <c r="I29" s="10">
        <f t="shared" si="2"/>
        <v>0</v>
      </c>
      <c r="J29" s="10">
        <f t="shared" si="3"/>
        <v>0</v>
      </c>
    </row>
    <row r="30" spans="1:10" x14ac:dyDescent="0.3">
      <c r="A30" s="7">
        <f>'[1]1.3_CalculosEcos'!B30</f>
        <v>24</v>
      </c>
      <c r="B30" s="7" t="str">
        <f>'[1]1.3_CalculosEcos'!D30</f>
        <v>Lacón paleta s/h</v>
      </c>
      <c r="C30" s="8">
        <f>'[1]1.3_CalculosEcos'!E30</f>
        <v>800</v>
      </c>
      <c r="D30" s="9" t="str">
        <f>'[1]1.3_CalculosEcos'!F30</f>
        <v>Kilo</v>
      </c>
      <c r="E30" s="14"/>
      <c r="F30" s="10">
        <f>'[1]1.3_CalculosEcos'!L30</f>
        <v>10</v>
      </c>
      <c r="G30" s="10">
        <f t="shared" si="0"/>
        <v>0</v>
      </c>
      <c r="H30" s="10">
        <f t="shared" si="1"/>
        <v>0</v>
      </c>
      <c r="I30" s="10">
        <f t="shared" si="2"/>
        <v>0</v>
      </c>
      <c r="J30" s="10">
        <f t="shared" si="3"/>
        <v>0</v>
      </c>
    </row>
    <row r="31" spans="1:10" x14ac:dyDescent="0.3">
      <c r="A31" s="7">
        <f>'[1]1.3_CalculosEcos'!B31</f>
        <v>25</v>
      </c>
      <c r="B31" s="7" t="str">
        <f>'[1]1.3_CalculosEcos'!D31</f>
        <v>Centro de jamón extra deshuesado</v>
      </c>
      <c r="C31" s="8">
        <f>'[1]1.3_CalculosEcos'!E31</f>
        <v>140</v>
      </c>
      <c r="D31" s="9" t="str">
        <f>'[1]1.3_CalculosEcos'!F31</f>
        <v>Kilo</v>
      </c>
      <c r="E31" s="14"/>
      <c r="F31" s="10">
        <f>'[1]1.3_CalculosEcos'!L31</f>
        <v>10</v>
      </c>
      <c r="G31" s="10">
        <f t="shared" si="0"/>
        <v>0</v>
      </c>
      <c r="H31" s="10">
        <f t="shared" si="1"/>
        <v>0</v>
      </c>
      <c r="I31" s="10">
        <f t="shared" si="2"/>
        <v>0</v>
      </c>
      <c r="J31" s="10">
        <f t="shared" si="3"/>
        <v>0</v>
      </c>
    </row>
    <row r="32" spans="1:10" x14ac:dyDescent="0.3">
      <c r="A32" s="7">
        <f>'[1]1.3_CalculosEcos'!B32</f>
        <v>26</v>
      </c>
      <c r="B32" s="7" t="str">
        <f>'[1]1.3_CalculosEcos'!D32</f>
        <v>Jamón cocido extra</v>
      </c>
      <c r="C32" s="8">
        <f>'[1]1.3_CalculosEcos'!E32</f>
        <v>400</v>
      </c>
      <c r="D32" s="9" t="str">
        <f>'[1]1.3_CalculosEcos'!F32</f>
        <v>Kilo</v>
      </c>
      <c r="E32" s="14"/>
      <c r="F32" s="10">
        <f>'[1]1.3_CalculosEcos'!L32</f>
        <v>10</v>
      </c>
      <c r="G32" s="10">
        <f t="shared" si="0"/>
        <v>0</v>
      </c>
      <c r="H32" s="10">
        <f t="shared" si="1"/>
        <v>0</v>
      </c>
      <c r="I32" s="10">
        <f t="shared" si="2"/>
        <v>0</v>
      </c>
      <c r="J32" s="10">
        <f t="shared" si="3"/>
        <v>0</v>
      </c>
    </row>
    <row r="33" spans="1:10" ht="15" thickBot="1" x14ac:dyDescent="0.35">
      <c r="A33" s="7">
        <f>'[1]1.3_CalculosEcos'!B33</f>
        <v>27</v>
      </c>
      <c r="B33" s="7" t="str">
        <f>'[1]1.3_CalculosEcos'!D33</f>
        <v>Salchichón</v>
      </c>
      <c r="C33" s="8">
        <f>'[1]1.3_CalculosEcos'!E33</f>
        <v>30</v>
      </c>
      <c r="D33" s="9" t="str">
        <f>'[1]1.3_CalculosEcos'!F33</f>
        <v>Kilo</v>
      </c>
      <c r="E33" s="14"/>
      <c r="F33" s="10">
        <f>'[1]1.3_CalculosEcos'!L33</f>
        <v>10</v>
      </c>
      <c r="G33" s="10">
        <f t="shared" si="0"/>
        <v>0</v>
      </c>
      <c r="H33" s="10">
        <f t="shared" si="1"/>
        <v>0</v>
      </c>
      <c r="I33" s="10">
        <f t="shared" si="2"/>
        <v>0</v>
      </c>
      <c r="J33" s="10">
        <f t="shared" si="3"/>
        <v>0</v>
      </c>
    </row>
    <row r="34" spans="1:10" ht="15" thickBot="1" x14ac:dyDescent="0.35">
      <c r="A34" s="11"/>
      <c r="B34" s="15" t="s">
        <v>10</v>
      </c>
      <c r="C34" s="16"/>
      <c r="D34" s="16"/>
      <c r="E34" s="16"/>
      <c r="F34" s="16"/>
      <c r="G34" s="16"/>
      <c r="H34" s="12">
        <f>SUM(H7:H33)</f>
        <v>0</v>
      </c>
      <c r="I34" s="12">
        <f>SUM(I7:I33)</f>
        <v>0</v>
      </c>
      <c r="J34" s="13">
        <f>SUM(J7:J33)</f>
        <v>0</v>
      </c>
    </row>
  </sheetData>
  <sheetProtection algorithmName="SHA-512" hashValue="oDWaM9AHzY8dFW1yuWGBL+fGgOnS0DCjyYpLJhETMOT22zXYOHa9bNN9iATf1bxuV9Lxa9syKA/uuvKoTxSkAg==" saltValue="uzBHdNueo07xYhy7lE/GvQ==" spinCount="100000" sheet="1" objects="1" scenarios="1"/>
  <mergeCells count="1">
    <mergeCell ref="B34:G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1.3.1_Anexo_Pliego_Oferta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2025-07-08T12:19:49Z</dcterms:created>
  <dcterms:modified xsi:type="dcterms:W3CDTF">2025-07-11T10:40:16Z</dcterms:modified>
</cp:coreProperties>
</file>