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61975A88-8A7C-41F8-8819-D0E94FB1BD8C}" xr6:coauthVersionLast="47" xr6:coauthVersionMax="47" xr10:uidLastSave="{00000000-0000-0000-0000-000000000000}"/>
  <bookViews>
    <workbookView xWindow="-108" yWindow="-108" windowWidth="23256" windowHeight="12456" xr2:uid="{D4930DD4-1F2B-4643-B90A-F404121ACF26}"/>
  </bookViews>
  <sheets>
    <sheet name="CERTO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" l="1"/>
  <c r="I18" i="4"/>
  <c r="G18" i="4"/>
  <c r="I15" i="4"/>
  <c r="I16" i="4"/>
  <c r="I14" i="4"/>
  <c r="G15" i="4"/>
  <c r="G16" i="4"/>
  <c r="F7" i="4"/>
  <c r="D3" i="4" l="1"/>
  <c r="D5" i="4" s="1"/>
  <c r="H3" i="4"/>
  <c r="H5" i="4" s="1"/>
  <c r="D4" i="4" l="1"/>
  <c r="H4" i="4"/>
  <c r="H6" i="4" s="1"/>
  <c r="D6" i="4" l="1"/>
  <c r="D7" i="4" s="1"/>
  <c r="D8" i="4" s="1"/>
  <c r="H7" i="4"/>
  <c r="H8" i="4" s="1"/>
</calcChain>
</file>

<file path=xl/sharedStrings.xml><?xml version="1.0" encoding="utf-8"?>
<sst xmlns="http://schemas.openxmlformats.org/spreadsheetml/2006/main" count="53" uniqueCount="46">
  <si>
    <t>UC01</t>
  </si>
  <si>
    <t>UC02</t>
  </si>
  <si>
    <t>UC03</t>
  </si>
  <si>
    <t>UC04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</si>
  <si>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</si>
  <si>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</si>
  <si>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</si>
  <si>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</si>
  <si>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</si>
  <si>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</si>
  <si>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</si>
  <si>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</si>
  <si>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</si>
  <si>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</si>
  <si>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</si>
  <si>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</si>
  <si>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</si>
  <si>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</si>
  <si>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</si>
  <si>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</si>
  <si>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</si>
  <si>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</si>
  <si>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</si>
  <si>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</si>
  <si>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</si>
  <si>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</si>
  <si>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</si>
  <si>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</si>
  <si>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</si>
  <si>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</si>
  <si>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</si>
  <si>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</si>
  <si>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</si>
  <si>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</si>
  <si>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T</t>
  </si>
  <si>
    <t>C1</t>
  </si>
  <si>
    <t>Ud</t>
  </si>
  <si>
    <t>C2</t>
  </si>
  <si>
    <t>1.2</t>
  </si>
  <si>
    <t>SISTEMAS AUDIOVISUALES TEMPERATURAAS RECINTOS</t>
  </si>
  <si>
    <t>SUMINISTRO EQUIPAMIENTO</t>
  </si>
  <si>
    <t>Pantalla 55" con ranura OPS</t>
  </si>
  <si>
    <t>Soporte VESA para pared para pantallas iguales o mayores 55"</t>
  </si>
  <si>
    <t>PC OPS Windows 11 PRO</t>
  </si>
  <si>
    <t>INSTALACIÓN Y PUESTA EN MARCHA EQUIPAMIENTO</t>
  </si>
  <si>
    <t>Instalación y puesta en marcha del equipamiento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</si>
</sst>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\ &quot;€&quot;;[Red]\-#,##0.0000\ &quot;€&quot;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0" fontId="0" fillId="5" borderId="6" xfId="0" quotePrefix="1" applyNumberFormat="1" applyFill="1" applyBorder="1" applyProtection="1">
      <protection locked="0"/>
    </xf>
    <xf numFmtId="4" fontId="0" fillId="5" borderId="0" xfId="0" applyNumberFormat="1" applyFill="1" applyProtection="1">
      <protection locked="0"/>
    </xf>
    <xf numFmtId="0" fontId="0" fillId="0" borderId="0" xfId="0" applyProtection="1"/>
    <xf numFmtId="0" fontId="3" fillId="3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4" borderId="1" xfId="0" applyNumberFormat="1" applyFont="1" applyFill="1" applyBorder="1" applyProtection="1"/>
    <xf numFmtId="3" fontId="0" fillId="0" borderId="2" xfId="0" applyNumberFormat="1" applyBorder="1" applyProtection="1"/>
    <xf numFmtId="4" fontId="0" fillId="2" borderId="2" xfId="0" applyNumberFormat="1" applyFill="1" applyBorder="1" applyProtection="1"/>
    <xf numFmtId="49" fontId="2" fillId="4" borderId="3" xfId="0" applyNumberFormat="1" applyFont="1" applyFill="1" applyBorder="1" applyProtection="1"/>
    <xf numFmtId="10" fontId="0" fillId="0" borderId="6" xfId="0" quotePrefix="1" applyNumberFormat="1" applyBorder="1" applyProtection="1"/>
    <xf numFmtId="49" fontId="0" fillId="4" borderId="7" xfId="0" applyNumberFormat="1" applyFill="1" applyBorder="1" applyProtection="1"/>
    <xf numFmtId="4" fontId="0" fillId="2" borderId="7" xfId="0" applyNumberFormat="1" applyFill="1" applyBorder="1" applyProtection="1"/>
    <xf numFmtId="4" fontId="2" fillId="4" borderId="3" xfId="0" applyNumberFormat="1" applyFont="1" applyFill="1" applyBorder="1" applyProtection="1"/>
    <xf numFmtId="49" fontId="2" fillId="4" borderId="8" xfId="0" applyNumberFormat="1" applyFont="1" applyFill="1" applyBorder="1" applyProtection="1"/>
    <xf numFmtId="9" fontId="0" fillId="0" borderId="6" xfId="0" quotePrefix="1" applyNumberFormat="1" applyBorder="1" applyProtection="1"/>
    <xf numFmtId="4" fontId="2" fillId="4" borderId="8" xfId="0" applyNumberFormat="1" applyFont="1" applyFill="1" applyBorder="1" applyProtection="1"/>
    <xf numFmtId="9" fontId="0" fillId="2" borderId="6" xfId="0" quotePrefix="1" applyNumberFormat="1" applyFill="1" applyBorder="1" applyProtection="1"/>
    <xf numFmtId="4" fontId="2" fillId="2" borderId="7" xfId="0" applyNumberFormat="1" applyFont="1" applyFill="1" applyBorder="1" applyProtection="1"/>
    <xf numFmtId="49" fontId="0" fillId="0" borderId="0" xfId="0" applyNumberFormat="1" applyProtection="1"/>
    <xf numFmtId="0" fontId="3" fillId="3" borderId="0" xfId="0" applyFont="1" applyFill="1" applyProtection="1"/>
    <xf numFmtId="4" fontId="3" fillId="3" borderId="0" xfId="0" applyNumberFormat="1" applyFont="1" applyFill="1" applyProtection="1"/>
    <xf numFmtId="0" fontId="5" fillId="0" borderId="0" xfId="0" applyFont="1" applyAlignment="1" applyProtection="1">
      <alignment horizontal="left" vertical="center"/>
    </xf>
    <xf numFmtId="1" fontId="0" fillId="0" borderId="0" xfId="0" applyNumberFormat="1" applyProtection="1"/>
    <xf numFmtId="165" fontId="4" fillId="0" borderId="0" xfId="0" applyNumberFormat="1" applyFont="1" applyAlignment="1" applyProtection="1">
      <alignment horizontal="right" vertical="center" wrapText="1"/>
    </xf>
    <xf numFmtId="4" fontId="0" fillId="4" borderId="0" xfId="0" applyNumberFormat="1" applyFill="1" applyProtection="1"/>
    <xf numFmtId="165" fontId="0" fillId="0" borderId="0" xfId="0" applyNumberFormat="1" applyProtection="1"/>
    <xf numFmtId="165" fontId="0" fillId="0" borderId="0" xfId="0" applyNumberFormat="1" applyAlignment="1" applyProtection="1">
      <alignment horizontal="right" vertical="center"/>
    </xf>
    <xf numFmtId="0" fontId="3" fillId="3" borderId="3" xfId="0" applyFont="1" applyFill="1" applyBorder="1" applyAlignment="1" applyProtection="1">
      <alignment horizontal="center" vertical="top"/>
    </xf>
    <xf numFmtId="0" fontId="3" fillId="3" borderId="5" xfId="0" applyFont="1" applyFill="1" applyBorder="1" applyAlignment="1" applyProtection="1">
      <alignment horizontal="center" vertical="top"/>
    </xf>
    <xf numFmtId="49" fontId="2" fillId="4" borderId="3" xfId="0" applyNumberFormat="1" applyFont="1" applyFill="1" applyBorder="1" applyAlignment="1" applyProtection="1">
      <alignment horizontal="left" wrapText="1"/>
    </xf>
    <xf numFmtId="49" fontId="2" fillId="4" borderId="4" xfId="0" applyNumberFormat="1" applyFont="1" applyFill="1" applyBorder="1" applyAlignment="1" applyProtection="1">
      <alignment horizontal="left" wrapText="1"/>
    </xf>
    <xf numFmtId="49" fontId="2" fillId="4" borderId="5" xfId="0" applyNumberFormat="1" applyFont="1" applyFill="1" applyBorder="1" applyAlignment="1" applyProtection="1">
      <alignment horizontal="left" wrapText="1"/>
    </xf>
    <xf numFmtId="49" fontId="2" fillId="4" borderId="3" xfId="0" applyNumberFormat="1" applyFont="1" applyFill="1" applyBorder="1" applyAlignment="1" applyProtection="1">
      <alignment horizontal="left"/>
    </xf>
    <xf numFmtId="49" fontId="2" fillId="4" borderId="4" xfId="0" applyNumberFormat="1" applyFont="1" applyFill="1" applyBorder="1" applyAlignment="1" applyProtection="1">
      <alignment horizontal="left"/>
    </xf>
    <xf numFmtId="49" fontId="2" fillId="4" borderId="5" xfId="0" applyNumberFormat="1" applyFont="1" applyFill="1" applyBorder="1" applyAlignment="1" applyProtection="1">
      <alignment horizontal="left"/>
    </xf>
    <xf numFmtId="49" fontId="3" fillId="4" borderId="3" xfId="0" applyNumberFormat="1" applyFont="1" applyFill="1" applyBorder="1" applyAlignment="1" applyProtection="1">
      <alignment horizontal="left"/>
    </xf>
    <xf numFmtId="49" fontId="3" fillId="4" borderId="4" xfId="0" applyNumberFormat="1" applyFont="1" applyFill="1" applyBorder="1" applyAlignment="1" applyProtection="1">
      <alignment horizontal="left"/>
    </xf>
    <xf numFmtId="49" fontId="3" fillId="4" borderId="5" xfId="0" applyNumberFormat="1" applyFont="1" applyFill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97268F4-67A5-44E8-AE37-4D66C228ED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1AE1-3545-4338-A746-A5826D57F8E8}">
  <dimension ref="A1:I18"/>
  <sheetViews>
    <sheetView tabSelected="1" topLeftCell="C1" workbookViewId="0">
      <selection activeCell="H18" sqref="H18"/>
    </sheetView>
  </sheetViews>
  <sheetFormatPr baseColWidth="10" defaultColWidth="11.44140625" defaultRowHeight="14.4" x14ac:dyDescent="0.3"/>
  <cols>
    <col min="1" max="1" width="17.21875" style="3" customWidth="1"/>
    <col min="2" max="2" width="12.109375" style="3" bestFit="1" customWidth="1"/>
    <col min="3" max="3" width="33.33203125" style="3" customWidth="1"/>
    <col min="4" max="4" width="18.6640625" style="3" customWidth="1"/>
    <col min="5" max="5" width="28.88671875" style="5" bestFit="1" customWidth="1"/>
    <col min="6" max="6" width="18" style="5" bestFit="1" customWidth="1"/>
    <col min="7" max="7" width="22.5546875" style="6" customWidth="1"/>
    <col min="8" max="8" width="19.6640625" style="3" bestFit="1" customWidth="1"/>
    <col min="9" max="9" width="18.6640625" style="5" customWidth="1"/>
    <col min="10" max="10" width="13.88671875" style="3" bestFit="1" customWidth="1"/>
    <col min="11" max="11" width="15.109375" style="3" bestFit="1" customWidth="1"/>
    <col min="12" max="16384" width="11.44140625" style="3"/>
  </cols>
  <sheetData>
    <row r="1" spans="1:9" ht="15" thickBot="1" x14ac:dyDescent="0.35">
      <c r="D1" s="4" t="s">
        <v>4</v>
      </c>
      <c r="H1" s="4" t="s">
        <v>5</v>
      </c>
    </row>
    <row r="2" spans="1:9" ht="15" thickBot="1" x14ac:dyDescent="0.35">
      <c r="A2" s="7" t="s">
        <v>6</v>
      </c>
      <c r="B2" s="8">
        <v>1</v>
      </c>
    </row>
    <row r="3" spans="1:9" ht="15" thickBot="1" x14ac:dyDescent="0.35">
      <c r="A3" s="31" t="s">
        <v>7</v>
      </c>
      <c r="B3" s="32"/>
      <c r="C3" s="33"/>
      <c r="D3" s="9">
        <f>SUM(G:G)</f>
        <v>29956.550000000003</v>
      </c>
      <c r="E3" s="31" t="s">
        <v>8</v>
      </c>
      <c r="F3" s="32"/>
      <c r="G3" s="33"/>
      <c r="H3" s="9">
        <f>SUM(I:I)</f>
        <v>0</v>
      </c>
    </row>
    <row r="4" spans="1:9" ht="15" thickBot="1" x14ac:dyDescent="0.35">
      <c r="A4" s="10" t="s">
        <v>9</v>
      </c>
      <c r="B4" s="11">
        <v>0.06</v>
      </c>
      <c r="C4" s="12" t="s">
        <v>10</v>
      </c>
      <c r="D4" s="13">
        <f>ROUND($D$3*B4,2)</f>
        <v>1797.39</v>
      </c>
      <c r="E4" s="14" t="s">
        <v>11</v>
      </c>
      <c r="F4" s="1"/>
      <c r="G4" s="12" t="s">
        <v>10</v>
      </c>
      <c r="H4" s="13">
        <f>ROUND($H$3*F4,2)</f>
        <v>0</v>
      </c>
    </row>
    <row r="5" spans="1:9" ht="15" thickBot="1" x14ac:dyDescent="0.35">
      <c r="A5" s="10" t="s">
        <v>12</v>
      </c>
      <c r="B5" s="11">
        <v>0.09</v>
      </c>
      <c r="C5" s="12" t="s">
        <v>13</v>
      </c>
      <c r="D5" s="13">
        <f>ROUND($D$3*B5,2)</f>
        <v>2696.09</v>
      </c>
      <c r="E5" s="14" t="s">
        <v>14</v>
      </c>
      <c r="F5" s="1"/>
      <c r="G5" s="12" t="s">
        <v>13</v>
      </c>
      <c r="H5" s="13">
        <f>ROUND($H$3*F5,2)</f>
        <v>0</v>
      </c>
    </row>
    <row r="6" spans="1:9" ht="15" thickBot="1" x14ac:dyDescent="0.35">
      <c r="A6" s="34" t="s">
        <v>15</v>
      </c>
      <c r="B6" s="35"/>
      <c r="C6" s="36"/>
      <c r="D6" s="13">
        <f>SUM(D3,D4,D5)</f>
        <v>34450.03</v>
      </c>
      <c r="E6" s="34" t="s">
        <v>16</v>
      </c>
      <c r="F6" s="35"/>
      <c r="G6" s="36"/>
      <c r="H6" s="13">
        <f>SUM(H3,H4,H5)</f>
        <v>0</v>
      </c>
    </row>
    <row r="7" spans="1:9" ht="15" thickBot="1" x14ac:dyDescent="0.35">
      <c r="A7" s="15" t="s">
        <v>17</v>
      </c>
      <c r="B7" s="16">
        <v>0.21</v>
      </c>
      <c r="C7" s="12" t="s">
        <v>18</v>
      </c>
      <c r="D7" s="13">
        <f>ROUND($D$6*B7,2)</f>
        <v>7234.51</v>
      </c>
      <c r="E7" s="17" t="s">
        <v>17</v>
      </c>
      <c r="F7" s="18">
        <f>B7</f>
        <v>0.21</v>
      </c>
      <c r="G7" s="12" t="s">
        <v>18</v>
      </c>
      <c r="H7" s="13">
        <f>ROUND($H$6*F7,2)</f>
        <v>0</v>
      </c>
    </row>
    <row r="8" spans="1:9" ht="15" thickBot="1" x14ac:dyDescent="0.35">
      <c r="A8" s="37" t="s">
        <v>19</v>
      </c>
      <c r="B8" s="38"/>
      <c r="C8" s="39"/>
      <c r="D8" s="19">
        <f>SUM(D6:D7)</f>
        <v>41684.54</v>
      </c>
      <c r="E8" s="37" t="s">
        <v>20</v>
      </c>
      <c r="F8" s="38"/>
      <c r="G8" s="39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29" t="s">
        <v>21</v>
      </c>
      <c r="G10" s="30"/>
      <c r="H10" s="29" t="s">
        <v>22</v>
      </c>
      <c r="I10" s="30"/>
    </row>
    <row r="11" spans="1:9" x14ac:dyDescent="0.3">
      <c r="A11" s="21" t="s">
        <v>23</v>
      </c>
      <c r="B11" s="21" t="s">
        <v>24</v>
      </c>
      <c r="C11" s="21" t="s">
        <v>25</v>
      </c>
      <c r="D11" s="21" t="s">
        <v>26</v>
      </c>
      <c r="E11" s="22" t="s">
        <v>27</v>
      </c>
      <c r="F11" s="22" t="s">
        <v>28</v>
      </c>
      <c r="G11" s="21" t="s">
        <v>29</v>
      </c>
      <c r="H11" s="21" t="s">
        <v>30</v>
      </c>
      <c r="I11" s="21" t="s">
        <v>31</v>
      </c>
    </row>
    <row r="12" spans="1:9" x14ac:dyDescent="0.3">
      <c r="A12" s="20" t="s">
        <v>32</v>
      </c>
      <c r="B12" s="20" t="s">
        <v>34</v>
      </c>
      <c r="C12" s="20" t="s">
        <v>39</v>
      </c>
      <c r="D12" s="20"/>
      <c r="G12" s="3"/>
      <c r="I12" s="3"/>
    </row>
    <row r="13" spans="1:9" x14ac:dyDescent="0.3">
      <c r="A13" s="20" t="s">
        <v>33</v>
      </c>
      <c r="B13" s="20" t="s">
        <v>35</v>
      </c>
      <c r="C13" s="20" t="s">
        <v>40</v>
      </c>
      <c r="D13" s="20"/>
      <c r="G13" s="3"/>
      <c r="I13" s="3"/>
    </row>
    <row r="14" spans="1:9" x14ac:dyDescent="0.3">
      <c r="A14" s="20"/>
      <c r="B14" s="20" t="s">
        <v>0</v>
      </c>
      <c r="C14" s="23" t="s">
        <v>41</v>
      </c>
      <c r="D14" s="3" t="s">
        <v>36</v>
      </c>
      <c r="E14" s="24">
        <v>13</v>
      </c>
      <c r="F14" s="25">
        <v>1043.45</v>
      </c>
      <c r="G14" s="26">
        <f>ROUND(E14*F14,2)</f>
        <v>13564.85</v>
      </c>
      <c r="H14" s="2"/>
      <c r="I14" s="26">
        <f>ROUND(E14*H14,2)</f>
        <v>0</v>
      </c>
    </row>
    <row r="15" spans="1:9" x14ac:dyDescent="0.3">
      <c r="A15" s="20"/>
      <c r="B15" s="20" t="s">
        <v>1</v>
      </c>
      <c r="C15" s="23" t="s">
        <v>42</v>
      </c>
      <c r="D15" s="3" t="s">
        <v>36</v>
      </c>
      <c r="E15" s="24">
        <v>13</v>
      </c>
      <c r="F15" s="25">
        <v>217.45</v>
      </c>
      <c r="G15" s="26">
        <f t="shared" ref="G15:G18" si="0">ROUND(E15*F15,2)</f>
        <v>2826.85</v>
      </c>
      <c r="H15" s="2"/>
      <c r="I15" s="26">
        <f t="shared" ref="I15:I16" si="1">ROUND(E15*H15,2)</f>
        <v>0</v>
      </c>
    </row>
    <row r="16" spans="1:9" x14ac:dyDescent="0.3">
      <c r="A16" s="20"/>
      <c r="B16" s="20" t="s">
        <v>2</v>
      </c>
      <c r="C16" s="23" t="s">
        <v>43</v>
      </c>
      <c r="D16" s="3" t="s">
        <v>36</v>
      </c>
      <c r="E16" s="24">
        <v>13</v>
      </c>
      <c r="F16" s="25">
        <v>695.65</v>
      </c>
      <c r="G16" s="26">
        <f t="shared" si="0"/>
        <v>9043.4500000000007</v>
      </c>
      <c r="H16" s="2"/>
      <c r="I16" s="26">
        <f t="shared" si="1"/>
        <v>0</v>
      </c>
    </row>
    <row r="17" spans="1:9" x14ac:dyDescent="0.3">
      <c r="A17" s="20" t="s">
        <v>38</v>
      </c>
      <c r="B17" s="20" t="s">
        <v>37</v>
      </c>
      <c r="C17" s="20" t="s">
        <v>44</v>
      </c>
      <c r="F17" s="27"/>
      <c r="G17" s="3"/>
      <c r="I17" s="3"/>
    </row>
    <row r="18" spans="1:9" x14ac:dyDescent="0.3">
      <c r="B18" s="20" t="s">
        <v>3</v>
      </c>
      <c r="C18" s="23" t="s">
        <v>45</v>
      </c>
      <c r="D18" s="3" t="s">
        <v>36</v>
      </c>
      <c r="E18" s="24">
        <v>13</v>
      </c>
      <c r="F18" s="28">
        <v>347.8</v>
      </c>
      <c r="G18" s="26">
        <f t="shared" si="0"/>
        <v>4521.3999999999996</v>
      </c>
      <c r="H18" s="2"/>
      <c r="I18" s="26">
        <f t="shared" ref="I18" si="2">ROUND(E18*H18,2)</f>
        <v>0</v>
      </c>
    </row>
  </sheetData>
  <sheetProtection algorithmName="SHA-512" hashValue="TbeSNA86vaGkMnWrellI8toqkA+fVJlUDew9HCeFTbfYN2fQz8jFZRaJdSybLe37xEg04LfgzFedJW7Q8N1Xng==" saltValue="4Mksa4v4D2Olvh7cUjZLEg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2023-11-24T14:42:31Z</dcterms:created>
  <dcterms:modified xsi:type="dcterms:W3CDTF">2025-05-14T05:12:10Z</dcterms:modified>
</cp:coreProperties>
</file>