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codeName="ThisWorkbook"/>
  <mc:AlternateContent xmlns:mc="http://schemas.openxmlformats.org/markup-compatibility/2006">
    <mc:Choice Requires="x15">
      <x15ac:absPath xmlns:x15ac="http://schemas.microsoft.com/office/spreadsheetml/2010/11/ac" url="Z:\- JRD expedients -\400-499\449PROJ_24\2.3- EXEC\PRS\"/>
    </mc:Choice>
  </mc:AlternateContent>
  <xr:revisionPtr revIDLastSave="0" documentId="13_ncr:1_{5CFDBD9A-FCC9-4F2E-8FFD-4EC714787467}" xr6:coauthVersionLast="47" xr6:coauthVersionMax="47" xr10:uidLastSave="{00000000-0000-0000-0000-000000000000}"/>
  <bookViews>
    <workbookView xWindow="-120" yWindow="-120" windowWidth="29040" windowHeight="15840" xr2:uid="{00000000-000D-0000-FFFF-FFFF00000000}"/>
  </bookViews>
  <sheets>
    <sheet name="Presupuesto"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4" i="10" l="1"/>
  <c r="H142" i="10"/>
  <c r="H140" i="10"/>
  <c r="H139" i="10"/>
  <c r="H138" i="10"/>
  <c r="H133" i="10"/>
  <c r="H134" i="10" s="1"/>
  <c r="H129" i="10"/>
  <c r="H130" i="10" s="1"/>
  <c r="H125" i="10"/>
  <c r="H124" i="10"/>
  <c r="H123" i="10"/>
  <c r="H122" i="10"/>
  <c r="H118" i="10"/>
  <c r="H117" i="10"/>
  <c r="H113" i="10"/>
  <c r="H112" i="10"/>
  <c r="H111" i="10"/>
  <c r="H106" i="10"/>
  <c r="H105" i="10"/>
  <c r="H99" i="10"/>
  <c r="H98" i="10"/>
  <c r="H97" i="10"/>
  <c r="H96" i="10"/>
  <c r="H95" i="10"/>
  <c r="H94" i="10"/>
  <c r="H88" i="10"/>
  <c r="H87" i="10"/>
  <c r="H81" i="10"/>
  <c r="H80" i="10"/>
  <c r="H79" i="10"/>
  <c r="H78" i="10"/>
  <c r="H77" i="10"/>
  <c r="H71" i="10"/>
  <c r="H70" i="10"/>
  <c r="H69" i="10"/>
  <c r="H63" i="10"/>
  <c r="H62" i="10"/>
  <c r="H61" i="10"/>
  <c r="H56" i="10"/>
  <c r="H55" i="10"/>
  <c r="H54" i="10"/>
  <c r="H49" i="10"/>
  <c r="H48" i="10"/>
  <c r="H47" i="10"/>
  <c r="H46" i="10"/>
  <c r="H45" i="10"/>
  <c r="H44" i="10"/>
  <c r="H43" i="10"/>
  <c r="H42" i="10"/>
  <c r="H41" i="10"/>
  <c r="H40" i="10"/>
  <c r="H35" i="10"/>
  <c r="H36" i="10" s="1"/>
  <c r="H30" i="10"/>
  <c r="H29" i="10"/>
  <c r="H28" i="10"/>
  <c r="H27" i="10"/>
  <c r="H26" i="10"/>
  <c r="H22" i="10"/>
  <c r="H21" i="10"/>
  <c r="H20" i="10"/>
  <c r="H19" i="10"/>
  <c r="H18" i="10"/>
  <c r="H17" i="10"/>
  <c r="H16" i="10"/>
  <c r="H12" i="10"/>
  <c r="H11" i="10"/>
  <c r="H10" i="10"/>
  <c r="H9" i="10"/>
  <c r="H8" i="10"/>
  <c r="H107" i="10" l="1"/>
  <c r="H119" i="10"/>
  <c r="H57" i="10"/>
  <c r="H126" i="10"/>
  <c r="H114" i="10"/>
  <c r="H31" i="10"/>
  <c r="H89" i="10"/>
  <c r="H50" i="10"/>
  <c r="H23" i="10"/>
  <c r="H100" i="10"/>
  <c r="H82" i="10"/>
  <c r="H64" i="10"/>
  <c r="H72" i="10"/>
  <c r="H13" i="10"/>
  <c r="H136" i="10" l="1"/>
</calcChain>
</file>

<file path=xl/sharedStrings.xml><?xml version="1.0" encoding="utf-8"?>
<sst xmlns="http://schemas.openxmlformats.org/spreadsheetml/2006/main" count="379" uniqueCount="192">
  <si>
    <t>DRONÓDOMO LEGANES (449PROJ_24)</t>
  </si>
  <si>
    <t>01</t>
  </si>
  <si>
    <t>Capítol</t>
  </si>
  <si>
    <t>TRABAJOS PREVIOS Y DERRIBOS</t>
  </si>
  <si>
    <t>01.01</t>
  </si>
  <si>
    <t>CM1S7O6K</t>
  </si>
  <si>
    <t>u</t>
  </si>
  <si>
    <t>Talado de árbol de diámetro de 10 a 30 cm, troceado y apilado del mismo en la zona indicada a pie de carga, sin incluir carga ni transporte de productos obtenidos y parte proporcional de medios auxiliares, sin medidas de protección colectivas. Incluye parte proporcional de camión pluma con cesta. Conforme a ORDEN FOM/1382/2002-PG3-Art.300. Base de precios de la Construcción de la Comunidad de Madrid. Precio particularizado para el Área 1.</t>
  </si>
  <si>
    <t>CM1FAAF6K</t>
  </si>
  <si>
    <t>Poda de mantenimiento (o formación) de un árbol, de hasta 8 m de altura, realizada por personal especializado a través de herramientas adecuadas, consistente en la eliminación de elementos no deseados como ramas secas, tocones, chupones, ramas con riesgo de rotura, ramas que estorben el paso de personas o toquen cables o edificios, y eliminación en la copa de ramaje excesivo; con carga y retirada de restos, I/p.p. de medios auxiliares. Incluye parte proporcional de camión pluma con cesta. Base de precios de la Construcción de la Comunidad de Madrid. Precio particularizado para el Área 1.</t>
  </si>
  <si>
    <t>CM1U01BM010</t>
  </si>
  <si>
    <t>m2</t>
  </si>
  <si>
    <t>Desbroce y limpieza superficial de terreno de monte bajo por medios mecánicos, hasta una profundidad de 15 cm, incluso acopio de material obtenido a pie de carga, sin incluir carga ni transporte de tierras y parte proporcional de medios auxiliares, sin medidas de protección colectivas. Medición de superficie realmente ejecutada. Conforme a ORDEN FOM/1382/2002-PG3-Art.300. Base de precios de la Construcción de la Comunidad de Madrid. Precio particularizado para el Área 1.</t>
  </si>
  <si>
    <t>CM1U01AA030</t>
  </si>
  <si>
    <t>Demolición y levantado de aceras de baldosa de hormigón con solera de hormigón en masa de 10 cm de espesor, a máquina, incluso limpieza y retirada de escombros a pie de carga, sin transporte a vertedero o planta de reciclaje y con parte proporcional de medios auxiliares, sin medidas de protección colectivas. Medición de superficie realmente ejecutada. Conforme a ORDEN FOM/1382/2002-PG3-Art.301. Base de precios de la Construcción de la Comunidad de Madrid. Precio particularizado para el Área 1.</t>
  </si>
  <si>
    <t>CM1E02CMA050</t>
  </si>
  <si>
    <t>m3</t>
  </si>
  <si>
    <t>Excavación a cielo abierto en vaciado de hasta 2 m de profundidad en terrenos compactos, por medios mecánicos, con extracción de tierras sobre camión y acopio en el interior de la obra a una distancia menor de 150 m, ida y vuelta del vaciado. Incluida parte proporcional de medios auxiliares. Según CTE DB-SE-C y NTE-ADV. Base de precios de la Construcción de la Comunidad de Madrid. Precio particularizado para el Área 1.</t>
  </si>
  <si>
    <t>TOTAL</t>
  </si>
  <si>
    <t>02</t>
  </si>
  <si>
    <t>CIMENTACIONES Y ZANJAS</t>
  </si>
  <si>
    <t>01.02</t>
  </si>
  <si>
    <t>CM1U01AF100</t>
  </si>
  <si>
    <t>m</t>
  </si>
  <si>
    <t>Corte de pavimento flexible en capas de 4-10 cm en todo su espesor, incluso limpieza de la superficie y con parte proporcional de medios auxiliares, sin medidas de protección colectivas. Medición de longitud realmente ejecutada. Base de precios de la Construcción de la Comunidad de Madrid. Precio particularizado para el Área 1.</t>
  </si>
  <si>
    <t>CM1U01AF030</t>
  </si>
  <si>
    <t>Demolición y levantado a máquina, de pavimento de M.B.C. de 10/20 cm de espesor, incluso limpieza y retirada de escombros a pie de carga, sin transporte a vertedero o planta de reciclaje y con parte proporcional de medios auxiliares, sin medidas de protección colectivas. Medición de superficie realmente ejecutada. Conforme a ORDEN FOM/1382/2002-PG3-Art.301. Base de precios de la Construcción de la Comunidad de Madrid. Precio particularizado para el Área 1.</t>
  </si>
  <si>
    <t>CM1E02EMA110</t>
  </si>
  <si>
    <t>Excavación en zanjas, en terrenos compactos por medios mecánicos, con extracción de tierras a los bordes, sin carga ni transporte al vertedero. Incluida parte proporcional de medios auxiliares. Según CTE DB-SE-C y NTE-ADZ. Base de precios de la Construcción de la Comunidad de Madrid. Precio particularizado para el Área 1.</t>
  </si>
  <si>
    <t>CM1E02PMA120</t>
  </si>
  <si>
    <t>Excavación en pozos en terrenos compactos por medios mecánicos, con extracción de tierras sobre camión y vertido en el interior de obra a una distancia menor de 150 m, ida y vuelta de la excavación. Incluida parte proporcional de medios auxiliares. Según CTE DB-SE-C y NTE-ADZ. Base de precios de la Construcción de la Comunidad de Madrid. Precio particularizado para el Área 1.</t>
  </si>
  <si>
    <t>CM1E04NLB010</t>
  </si>
  <si>
    <t>Hormigón en masa para limpieza y nivelación de fondos de cimentación HM-20/B/40/XC2 o XC3 de resistencia característica a compresión 20 MPa (N/mm2), de consistencia blanda, tamaño máximo del árido 40 mm, en elementos enterrados, o interiores sometidos a humedades relativas medias-altas (&gt;65%) o a condensaciones, o elementos exteriores con alta precipitación, elaborado en central. Totalmente realizado; i/p.p. de vertido por medio de camión-bomba, vibrado y colocado. Según Código Estructural y CTE DB-SE-C. Componentes del hormigón con marcado CE y DdP (Declaración de prestaciones) según Reglamento (UE) 305/2011. Base de precios de la Construcción de la Comunidad de Madrid. Precio particularizado para el Área 1.</t>
  </si>
  <si>
    <t>CM1E04NRB010</t>
  </si>
  <si>
    <t>Hormigón en masa para relleno de pozos de cimentación HM-20/B/40/XC2 o XC3 de resistencia característica a compresión 20 MPa (N/mm2), de consistencia blanda, tamaño máximo del árido 40 mm, en elementos enterrados, o interiores sometidos a humedades relativas medias-altas (&gt;65%) o a condensaciones, o elementos exteriores con alta precipitación, elaborado en central. Totalmente realizado; i/p.p. de vertido por medio de camión-bomba, vibrado y colocado. Según Código Estructural y CTE DB-SE-C. Componentes del hormigón con marcado CE y DdP (Declaración de prestaciones) según Reglamento (UE) 305/2011. Base de precios de la Construcción de la Comunidad de Madrid. Precio particularizado para el Área 1.</t>
  </si>
  <si>
    <t>CM1E04ZAB010</t>
  </si>
  <si>
    <t>Hormigón armado en zapatas, riostras, vigas o zanjas de cimentación HA-25/B/20/XC2 o XC3, elaborado en central, de resistencia característica a compresión 25 MPa (N/mm2), de consistencia blanda, tamaño máximo del árido de 20 mm, en elementos enterrados, o interiores sometidos a humedades relativas medias-altas (&gt;65%) o a condensaciones, o elementos exteriores con alta precipitación. Totalmente realizado; i/p.p. de armadura de barras de acero corrugado con cuantía de 15 kg/m3, vertido por medio de camión-bomba, vibrado y colocado. Según Código Estructural, NTE-CSZ y CTE DB-SE-C. Componentes del hormigón con marcado CE y DdP (Declaración de prestaciones) según Reglamento (UE) 305/2011. Base de precios de la Construcción de la Comunidad de Madrid. Precio particularizado para el Área 1.</t>
  </si>
  <si>
    <t>03</t>
  </si>
  <si>
    <t>URBANIZACIÓN</t>
  </si>
  <si>
    <t>01.03</t>
  </si>
  <si>
    <t>CM1E02SA030</t>
  </si>
  <si>
    <t>Relleno, extendido y apisonado de zahorras a cielo abierto, por medios mecánicos, en tongadas de 30 cm de espesor, hasta conseguir un grado de compactación del 95% del proctor normal, incluido regado de las mismas, refino de taludes y con parte proporcional de medios auxiliares, considerando las zahorras a pie de tajo. Según CTE DB-SE-C Y UNE 103500:1994. Base de precios de la Construcción de la Comunidad de Madrid. Precio particularizado para el Área 1.</t>
  </si>
  <si>
    <t>CM1BCG1U</t>
  </si>
  <si>
    <t>Pavimento continuo de hormigón HA-25/P/20/X0 o XC1, de 8 cm de espesor, armado con mallazo de acero 20x20x6, acabado superficial fratasado mecánico, sobre firme no incluido en el presente precio, i/preparación de la base, extendido, regleado, vibrado, fratasado, curado, y p.p. de juntas. Componentes del hormigón con marcado CE y DdP (Declaración de prestaciones) según Reglamento (UE) 305/2011. Base de precios de la Construcción de la Comunidad de Madrid. Precio particularizado para el Área 1.</t>
  </si>
  <si>
    <t>CM1E27SO050</t>
  </si>
  <si>
    <t>Sistema para pintado de suelos de hormigón de acabado satinado, poliuretano de dos componentes. Preparación del hormigón mediante chorreado/granallado o ataque ácido del hormigón para abrir poro, a continuación y con la superficie limpia, seca y libre de cualquier contaminación, aplicación de una mano como imprimación de barniz epoxi transparente diluido en 30% y dos manos de imprimación de poliuretano, siguiendo las instrucciones de aplicación y preparación del soporte según se especifica en ficha técnica. Base de precios de la Construcción de la Comunidad de Madrid. Precio particularizado para el Área 1.</t>
  </si>
  <si>
    <t>CM1U04VQ100</t>
  </si>
  <si>
    <t>Pavimento de adoquín prefabricado de hormigón bicapa, autoblocante, en color gris, con caras laterales quebradas, de 22,5x11,2 cm y 6 cm de espesor, colocado sobre cama de arena de río, rasanteada, de 3/4 cm de espesor, dejando entre ellos una junta de separación de 2/3 mm para su posterior relleno con arena caliza de machaqueo, i/recebado de juntas, barrido y compactación, a colocar sobre base firme existente, compactada al 100% del ensayo proctor, no incluida en el precio. Adoquín y áridos con marcado CE y DdP (Declaración de prestaciones) según Reglamento (UE) 305/2011. Base de precios de la Construcción de la Comunidad de Madrid. Precio particularizado para el Área 1.</t>
  </si>
  <si>
    <t>CM1SB51U</t>
  </si>
  <si>
    <t>Borde para alcorque metálico de piezas flexibles de chapa lisa de acero corten, de 150 mm de altura, 1,5 mm de espesor y 2 m de longitud, con el extremo superior redondeado con un ancho de 7 mm, unidas entre sí mediante pletinas de anclaje y tornillería de acero inoxidable; para delimitar espacios y separar materiales de pavimentación. Base de precios de la Construcción de la Comunidad de Madrid. Precio particularizado para el Área 1.</t>
  </si>
  <si>
    <t>04</t>
  </si>
  <si>
    <t>ESTRUCTURA</t>
  </si>
  <si>
    <t>NIVELL 3</t>
  </si>
  <si>
    <t>Camión-grúa</t>
  </si>
  <si>
    <t>01.04.01</t>
  </si>
  <si>
    <t>CM1M40D1U</t>
  </si>
  <si>
    <t>h</t>
  </si>
  <si>
    <t>Camión grúa articulada telescópica 25t</t>
  </si>
  <si>
    <t>Estructura dronódromo</t>
  </si>
  <si>
    <t>01.04.02</t>
  </si>
  <si>
    <t>CM1E7F4VC</t>
  </si>
  <si>
    <t>Pilar de madera laminada encolada homogénea de aveto rojo (Picea abies) procedente del Norte y Noreste de Europa para pilares, de 33 mm de espesor de las láminas, de hasta 15 m de longitud, de 650 x 250 mm de sección, clase resistente GL-24h y clase E1 en emisión de formaldehido según UNE-EN 14080; para clase de uso 3.1 según UNE-EN 335, con protección ante agentes bióticos que se corresponde con la clase de penetración NP2 según UNE-EN 351-1, con acabado cepillado, con aplicación de lasur (barniz de poro abierto) transparente coloreado en base disolvente para exterior con alta resistencia a la intempere, rayos U.V, hongos y azulado de la madera (1 mano de imprimación de fondo + 2 manos de acabado). Según CTE DB-SE-M. Pilar con marcado CE y DdP (Declaración de prestaciones) según Reglamento (UE) 305/2011.</t>
  </si>
  <si>
    <t>CM1E7F0QC</t>
  </si>
  <si>
    <t>Viga de madera laminada encolada homogénea de aveto rojo (Picea abies) procedente del Norte y Noreste de Europa para pilares, de 33 mm de espesor de las láminas, para luces de hasta 15 m de longitud, de 250 x 600 mm de sección, clase resistente GL-24h y clase E1 en emisión de formaldehido según UNE-EN 14080; para clase de uso 3.1 según UNE-EN 335, con protección ante agentes bióticos que se corresponde con la clase de penetración NP2 según UNE-EN 351-1, con acabado cepillado, con aplicación de lasur (barniz de poro abierto) transparente coloreado en base disolvente para exterior con alta resistencia a la intempere, rayos U.V, hongos y azulado de la madera (1 mano de imprimación de fondo + 2 manos de acabado). Según CTE DB-SE-M. Viga con marcado CE y DdP (Declaración de prestaciones) según Reglamento (UE) 305/2011.</t>
  </si>
  <si>
    <t>CM1E7F0QD</t>
  </si>
  <si>
    <t>Viga de madera laminada encolada homogénea de aveto rojo (Picea abies) procedente del Norte y Noreste de Europa para pilares, de 33 mm de espesor de las láminas, para luces de hasta 11 m de longitud, de 200 x 350 mm de sección, clase resistente GL-24h y clase E1 en emisión de formaldehido según UNE-EN 14080; para clase de uso 3.1 según UNE-EN 335, con protección ante agentes bióticos que se corresponde con la clase de penetración NP2 según UNE-EN 351-1, con acabado cepillado, con aplicación de lasur (barniz de poro abierto) transparente coloreado en base disolvente para exterior con alta resistencia a la intempere, rayos U.V, hongos y azulado de la madera (1 mano de imprimación de fondo + 2 manos de acabado). Según CTE DB-SE-M. Viga con marcado CE y DdP (Declaración de prestaciones) según Reglamento (UE) 305/2011.</t>
  </si>
  <si>
    <t>CM1E7F0QI</t>
  </si>
  <si>
    <t>Viga en cruz de madera laminada encolada homogénea de aveto rojo (Picea abies) procedente del Norte y Noreste de Europa, de 33 mm de espesor de las láminas, de hasta 7 m de longitud, de 200 x 200 mm de sección, clase resistente GL-24h y clase E1 en emisión de formaldehido según UNE-EN 14080; para clase de uso 3.1 según UNE-EN 335, con protección ante agentes bióticos que se corresponde con la clase de penetración NP2 según UNE-EN 351-1, con acabado cepillado, con aplicación de lasur (barniz de poro abierto) transparente coloreado en base disolvente para exterior con alta resistencia a la intempere, rayos U.V, hongos y azulado de la madera (1 mano de imprimación de fondo + 2 manos de acabado). Según CTE DB-SE-M. Viga con marcado CE y DdP (Declaración de prestaciones) según Reglamento (UE) 305/2011.</t>
  </si>
  <si>
    <t>CM1E7F0QH</t>
  </si>
  <si>
    <t>Viga de madera laminada encolada homogénea de aveto rojo (Picea abies) procedente del Norte y Noreste de Europa para pilares, de 33 mm de espesor de las láminas, para luces de hasta 5 m de longitud, de 300 x 200 mm de sección, clase resistente GL-24h y clase E1 en emisión de formaldehido según UNE-EN 14080; para clase de uso 3.1 según UNE-EN 335, con protección ante agentes bióticos que se corresponde con la clase de penetración NP2 según UNE-EN 351-1, con acabado cepillado, con aplicación de lasur (barniz de poro abierto) transparente coloreado en base disolvente para exterior con alta resistencia a la intempere, rayos U.V, hongos y azulado de la madera (1 mano de imprimación de fondo + 2 manos de acabado). Según CTE DB-SE-M. Viga con marcado CE y DdP (Declaración de prestaciones) según Reglamento (UE) 305/2011.</t>
  </si>
  <si>
    <t>CM1E7F4VD</t>
  </si>
  <si>
    <t>Pilar de madera laminada encolada homogénea de aveto rojo (Picea abies) procedente del Norte y Noreste de Europa para pilares, de 33 mm de espesor de las láminas, de hasta 4 m de longitud, de 160 x 160 mm de sección, clase resistente GL-24h y clase E1 en emisión de formaldehido según UNE-EN 14080; para clase de uso 3.1 según UNE-EN 335, con protección ante agentes bióticos que se corresponde con la clase de penetración NP2 según UNE-EN 351-1, con acabado cepillado, con aplicación de lasur (barniz de poro abierto) transparente coloreado en base disolvente para exterior con alta resistencia a la intempere, rayos U.V, hongos y azulado de la madera (1 mano de imprimación de fondo + 2 manos de acabado). Según CTE DB-SE-M. Pilar con marcado CE y DdP (Declaración de prestaciones) según Reglamento (UE) 305/2011.</t>
  </si>
  <si>
    <t>AMP0101-J</t>
  </si>
  <si>
    <t>Pie de pilar, de acero S235JR, con protección Z275 frente a la corrosión, de 71x60 mm en la zona a conectar con el pilar y 100x100 mm en la conexión inferior, formando un apoyo articulado de 100 mm de altura para pilar de madera, fijado a la estructura portante de hormigón con anclajes químicos estructurales mediante perforaciones, relleno de los orificios con inyección de resina de viniléster, libre de estireno, de dos componentes, y posterior inserción de varillas roscadas con tuercas y arandelas, de acero galvanizado calidad 5.8, según UNE-EN ISO 898-1 y fijado al pilar con 60 tornillos autoperforantes para madera, de 3,5 mm de diámetro y 40 mm de longitud, de acero galvanizado con revestimiento de cromo.</t>
  </si>
  <si>
    <t>AMP0102-J</t>
  </si>
  <si>
    <t>Pieza metálica vista de acero S250GD+Z con protección Z275 frente a la corrosión, con 42 mm de alas interiores, de 40x110 mm en la zona a conectar, fijada a la estructura portante de madera con 60 clavos, y fijada a la viga o a la vigueta con 60 tornillos autoperforantes para madera, de 3,5 mm de diámetro y 40 mm de longitud, de acero galvanizado con revestimiento de cromo; para unión a cortante de extremo de viga o vigueta de madera.</t>
  </si>
  <si>
    <t>AMP0103-J</t>
  </si>
  <si>
    <t>Herrajes de acero galvanizado tipo DX51D+Z275N y tornillos rosca-chapa de acero cincado, para ensamble de estructuras de madera, colocados en obra.</t>
  </si>
  <si>
    <t>AMP0104-J</t>
  </si>
  <si>
    <t>Placa de anclaje de acero UNE-EN 10025 S275JR en perfil plano, con taladro central biselado, de 250x250 mm y espesor 12 mm, con 4 pernos soldados, de acero corrugado UNE-EN 10080 B 500 S de 12 mm de diámetro y 50 cm de longitud total.</t>
  </si>
  <si>
    <t>Malla</t>
  </si>
  <si>
    <t>01.04.03</t>
  </si>
  <si>
    <t>CM1Q01UD</t>
  </si>
  <si>
    <t>Retícula de soporte de malla, formada por cuerda de nylon de 14 mm anclada con ganchos de soporte en sus extremos y esferas de unión (conectores) de aluminio en sus cruces.</t>
  </si>
  <si>
    <t>CM1S02F100-J</t>
  </si>
  <si>
    <t>Red de cubrición de huecos formada por malla de poliamida de 10x10 cm anudada con cuerda de D=3 mm en módulos de 10x5 m, incluso anclajes de red, cuerdas de unión y red (amortizable en 10 usos), según UNE-EN 1263, incluso colocación. Según R.D. 486/97 y R.D. 1627/97. Base de precios de la Construcción de la Comunidad de Madrid. Precio particularizado para el Área 1.</t>
  </si>
  <si>
    <t>CM1GEP1U</t>
  </si>
  <si>
    <t>Camión plataforma, pluma c/cesta 16 T. Con conductor.</t>
  </si>
  <si>
    <t>Estructura marquesina</t>
  </si>
  <si>
    <t>01.04.04</t>
  </si>
  <si>
    <t>CM1E7F0QJ</t>
  </si>
  <si>
    <t>Viga de madera laminada encolada homogénea de aveto rojo (Picea abies) procedente del Norte y Noreste de Europa, de 33 mm de espesor de las láminas, de hasta 4 m de longitud, de 200 x 300 mm de sección, clase resistente GL-24h y clase E1 en emisión de formaldehido según UNE-EN 14080; para clase de uso 3.1 según UNE-EN 335, con protección ante agentes bióticos que se corresponde con la clase de penetración NP2 según UNE-EN 351-1, con acabado cepillado, con aplicación de lasur (barniz de poro abierto) transparente coloreado en base disolvente para exterior con alta resistencia a la intempere, rayos U.V, hongos y azulado de la madera (1 mano de imprimación de fondo + 2 manos de acabado). Según CTE DB-SE-M. Viga con marcado CE y DdP (Declaración de prestaciones) según Reglamento (UE) 305/2011.</t>
  </si>
  <si>
    <t>CM1E7F0QG</t>
  </si>
  <si>
    <t>Viga de madera laminada encolada homogénea de aveto rojo (Picea abies) procedente del Norte y Noreste de Europa, de 33 mm de espesor de las láminas, de hasta 6 m de longitud, de 120 x 200 mm de sección, clase resistente GL-24h y clase E1 en emisión de formaldehido según UNE-EN 14080; para clase de uso 3.1 según UNE-EN 335, con protección ante agentes bióticos que se corresponde con la clase de penetración NP2 según UNE-EN 351-1, con acabado cepillado, con aplicación de lasur (barniz de poro abierto) transparente coloreado en base disolvente para exterior con alta resistencia a la intempere, rayos U.V, hongos y azulado de la madera (1 mano de imprimación de fondo + 2 manos de acabado). Según CTE DB-SE-M. Viga con marcado CE y DdP (Declaración de prestaciones) según Reglamento (UE) 305/2011.</t>
  </si>
  <si>
    <t>05</t>
  </si>
  <si>
    <t>INSTALACIONES</t>
  </si>
  <si>
    <t>Electricidad, iluminación y telecomunicaciones</t>
  </si>
  <si>
    <t>NIVELL 4</t>
  </si>
  <si>
    <t>Canalizaciones</t>
  </si>
  <si>
    <t>01.05.01.01</t>
  </si>
  <si>
    <t>CM1E17NSC070</t>
  </si>
  <si>
    <t>Canalización subterránea enterrada bajo calzada, en zanja de 40 cm de ancho y 80 cm de profundidad de dimensiones mínimas, para canalización de líneas eléctricas en baja tensión; formada por 2 tubos de polietileno corrugado de alta densidad de doble pared de 110 mm de diámetro. Incluye apertura y excavación de la zanja por medios mecánicos, formación de cuna de hormigón de 5 cm de espesor, colocación de los tubos, relleno de costados y tapado de tubos con hormigón no estructural HNE-15/P/20 elaborado en central y vertido en obra, colocación de cinta de señalización, y relleno de zanja y compactado con las tierras procedentes de la excavación, hasta el nivel base del pavimento (solera, acera, etc). Totalmente terminada; i/p.p. de limpieza y medios auxiliares. Pavimento no incluido. Conforme a REBT: ITC-BT-21 y NTE-IEB. Sistema de tubos conforme a los requisitos generales de las UNE-EN 61386-1:2008, UNE-EN 61386-1:2008/A1:2020 y UNE-EN 61386-1:2008 ERRATUM:2010 y a los requisitos particulares de la UNE-EN 61386-24:2011; hormigón según Código Estructural y cinta de señalización s/UNE-EN 50520:2009. Materiales con marcado CE y Declaración de Prestaciones (CPR) según Reglamento Europeo (UE) 305/2011. Base de precios de la Construcción de la Comunidad de Madrid. Precio particularizado para el Área 1.</t>
  </si>
  <si>
    <t>CM1U09BZ050</t>
  </si>
  <si>
    <t>Arqueta para canalización eléctrica fabricada en polipropileno reforzado con o sin fondo, de medidas interiores 58x58x60 cm con tapa y marco de fundición incluidos, colocada sobre cama de arena de río de 10 cm de espesor y p.p. de medios auxiliares, sin incluir la excavación ni el relleno perimetral exterior. Base de precios de la Construcción de la Comunidad de Madrid. Precio particularizado para el Área 1.</t>
  </si>
  <si>
    <t>CM1E17NDE020</t>
  </si>
  <si>
    <t>Canalización de tubo rígido de PVC blindado enchufable, en color gris o negro, de diámetro D20 mm; con grado de protección 7 (s/UNE-EN 60529:2018 y UNE-EN 60529:2018/A1:2018, UNE-EN 60529:2018/A2:2018 y UNE-EN 60529:2018/A2:2018/AC:2019-02) y resistencia a compresión de 1250 N. Instalado en superficie sobre paramentos mediante soportes de tipo abrazadera separados cada 50 cm como máximo. Totalmente montado; i/p.p. de piezas especiales, anclajes y accesorios. Conforme a REBT, ITC-BT-21 y NTE-IEB. Sistema de tubos conforme a los requisitos generales de las UNE-EN 61386-1:2008, UNE-EN 61386-1:2008/A1:2020, UNE-EN 61386-1:2008 ERRATUM:2010; diámetros y roscas s/UNE-EN 60423:2008 y requisitos particulares  conforme a UNE-EN 61386-21:2005 y UNE-EN 61386-21:2005/A11:2011. Materiales con marcado CE y Declaración de Prestaciones (CPR) según Reglamento Europeo (UE) 305/2011. Base de precios de la Construcción de la Comunidad de Madrid. Precio particularizado para el Área 1.</t>
  </si>
  <si>
    <t>Baja tensión</t>
  </si>
  <si>
    <t>01.05.01.02</t>
  </si>
  <si>
    <t>CM1E0194K</t>
  </si>
  <si>
    <t>Subcuadro de distribución y protección para el dronódromol, para 9 circuitos, formado por caja de distribución empotrable con puerta, fabricada en material termoplástico libre de halógenos (HF) con grado de protección IP40-IK07, conforme a UNE-EN 60670-1:2006, UNE-EN 60670-1:2006 CORR:2008, UNE-EN 60670-1:2006 ERRATUM:2009 V2, UNE-EN 60670-1:2006 CORR 2:2011, UNE-EN 60670-1:2006/A1:2013 y UNE-EN 62208:2012; con capacidad para 28 elementos (DIN), con perfil omega y embarrado de protección, y equipado con: 1 interruptor general automático (IGA) de corte omnipolar de 40A; 2 interruptores diferenciales 2x40A-30mA de protección contra contactos indirectos de los circuitos; y 9 interruptores automáticos magnetotérmicos de corte omnipolar para los circuitos: 1 de 10A para iluminación (C1), 1 de 16A para tomas de corriente de uso general (C2), 1 de 25A para tomas de placa de cocina y horno (C3), 3 de 16A para tomas de lavadora-lavavajillas-termo eléctrico (C4 desdoblado), 1 de 16A para tomas de corriente en cocina y baños (C5), 1 de 25A para climatización (C9), y 1 de 16A para secadora (C10). Totalmente instalado; i/p.p. de conexiones, bornes, pletinas y rotulación. Conforme a REBT, ITC-BT-10, ITC-BT-17 e ITC-BT-22 a 26, NTE-IEB, UNE-HD 60364-1:2009 y UNE-HD 60364-1:2009/A11:2018. Materiales con marcado CE y Declaración de Prestaciones (CPR) según Reglamento Europeo (UE) 305/2011. Base de precios de la Construcción de la Comunidad de Madrid. Precio particularizado para el Área 1.</t>
  </si>
  <si>
    <t>CM1E17MEE010</t>
  </si>
  <si>
    <t>Punto de luz sencillo unipolar estanco, de montaje empotrado, realizado con tubo PVC corrugado reforzado libre de halógenos M16 mm, cableado formado por conductores unipolares de cobre aislados para una tensión nominal de 450/750V de tipo H07Z1-K (AS) B2ca-s1a,d1,a1 de 1,5 mm2 de sección; y mecanismo de interruptor unipolar estanco de grado de protección IP-55, de gama media con acabado estándar. Totalmente montado e instalado; i/p.p. de conexiones y medios auxiliares (excepto elevación y/o transporte). Conforme a REBT: ITC-BT-19, ITC-BT-20, ITC-BT-21 e ITC-BT-30, a NTE-IEB y normas UNE-EN 60669-1:2018 y UNE-EN 60669-1:2018/AC:2020-02. Materiales con marcado CE y Declaración de Prestaciones (CPR) según Reglamento Europeo (UE) 305/2011. Base de precios de la Construcción de la Comunidad de Madrid. Precio particularizado para el Área 1.</t>
  </si>
  <si>
    <t>CM1E17MEE080</t>
  </si>
  <si>
    <t>Base de enchufe con toma de tierra de 16A, de sistema Schüko universal de tipo estanca, de montaje empotrado, realizada con tubo PVC corrugado reforzado libre de halógenos M20 mm, cableado formado por conductores unipolares de cobre aislados para una tensión nominal de 450/750V de tipo H07Z1-K (AS) B2ca-s1a,d1,a1 de 2,5 mm2 de sección; y mecanismo de base de enchufe de 16A estanco de grado de protección IP-55, de gama media con acabado estándar. Totalmente montado e instalado; i/p.p. de conexiones y medios auxiliares (excepto elevación y/o transporte). Conforme a REBT: ITC-BT-19, ITC-BT-20, ITC-BT-21 e ITC-BT-30, a NTE-IEB y norma UNE 20315-1-1:2017. Materiales con marcado CE y Declaración de Prestaciones (CPR) según Reglamento Europeo (UE) 305/2011. Base de precios de la Construcción de la Comunidad de Madrid. Precio particularizado para el Área 1.</t>
  </si>
  <si>
    <t>CM1E17CEV030</t>
  </si>
  <si>
    <t>Circuito monofásico independiente de distribución interna destinado a alimentar los proyectores del dronódromo; formado por conductores unipolares de cobre aislados de tipo H07V-K, de sección 3x6 mm2 (2 conductores + Tierra), aislados para una tensión nominal de 450/750 V; con canalización empotrada de tubo PVC corrugado M25/gp5. Totalmente instalado y conectado; i/p.p. de cajas de registro y regletas de conexión. Instalación conforme a REBT: ITC-BT-19 e ITC-BT-25, a la NTE-IEB y a las UNE-HD 60364-1:2009 y UNE-HD 60364-1:2009/A11:2018. Materiales con marcado CE y Declaración de Prestaciones (CPR) según Reglamento Europeo (UE) 305/2011. Base de precios de la Construcción de la Comunidad de Madrid. Precio particularizado para el Área 1.</t>
  </si>
  <si>
    <t>CM1E17CEV020</t>
  </si>
  <si>
    <t>Circuito monofásico independiente de distribución interna destinado a alimentar las tomas de corriente de uso general (enchufes) en el interior de una vivienda (C2, C7 y otros); formado por conductores unipolares de cobre aislados de tipo H07V-K, de sección 3x2,5 mm2 (2 conductores + Tierra), aislados para una tensión nominal de 450/750 V; con canalización empotrada de tubo PVC corrugado M20/gp5. Totalmente instalado y conectado; i/p.p. de cajas de registro y regletas de conexión. Instalación conforme a REBT: ITC-BT-19 e ITC-BT-25, a la NTE-IEB y a las UNE-HD 60364-1:2009 y UNE-HD 60364-1:2009/A11:2018. Materiales con marcado CE y Declaración de Prestaciones (CPR) según Reglamento Europeo (UE) 305/2011. Base de precios de la Construcción de la Comunidad de Madrid. Precio particularizado para el Área 1.</t>
  </si>
  <si>
    <t>Iluminación</t>
  </si>
  <si>
    <t>01.05.01.03</t>
  </si>
  <si>
    <t>CM1E18EPI110</t>
  </si>
  <si>
    <t>Proyector simétrico con carcasa de aluminio inyectado a alta presión resistente a la corrosión acabado poliéster gris de alta calidad, reflector de aluminio preanodizado, cierre de vidrio termoendurecido de 4 mm y junta de silicona, grado de protección IP65 - IK07 / Clase I, según UNE-EN 60598, UNE-EN 60529 y UNE-EN 50102; con soporte universal de acero galvanizado, lámpara de halogenuros metálicos tubular de 400 W y equipo electromagnético 230 V/50 Hz integrados; para iluminación de áreas de tamaño mediano, y fachadas. Instalado, incluyendo replanteo, elementos de anclaje de acero inoxidable y conexionado. Luminaria conforme a los requisitos generales de la UNE-EN 60598 Parte 1 y particulares de la parte 2-5 de la misma norma; con marcado CE según Reglamento (UE) 305/2011; e instalación conforme al R.D. 1890/2008, CTE DB-HE-3, CTE DB-SUA-4 y NTE-IEE. Base de precios de la Construcción de la Comunidad de Madrid. Precio particularizado para el Área 1.</t>
  </si>
  <si>
    <t>CM1E9M51U</t>
  </si>
  <si>
    <t>Luminaria exterior para aplicación mural rectangular para superficie, de 200x1000 mm de dimensiones, con cuerpo de fundición inyectada de aluminio, difusor de vidrio templado opal; grado de protección IP44 - IK10 / Clase I, según UNE-EN 60598, UNE-EN 60529 y UNE-EN 50102. Lámpara fluorescente compacta de 18 W, para iluminación de exteriores. Instalado, incluyendo replanteo, accesorios de anclaje, caja de superficie y conexionado. Luminaria conforme a los requisitos generales de la UNE-EN 60598 Parte 1 y particulares de la parte 2-1 de la misma norma; con marcado CE según Reglamento (UE) 305/2011; e instalación conforme al R.D. 1890/2008, CTE DB-HE-3, CTE DB-SUA-4 y NTE-IEE. Base de precios de la Construcción de la Comunidad de Madrid. Precio particularizado para el Área 1.</t>
  </si>
  <si>
    <t>Telecomunicaciones</t>
  </si>
  <si>
    <t>01.05.01.04</t>
  </si>
  <si>
    <t>CM1E19F030_J</t>
  </si>
  <si>
    <t>VidaXL Armario Rack 19´´ 6U 600x450x375mm</t>
  </si>
  <si>
    <t>IAO020</t>
  </si>
  <si>
    <t>Cable dieléctrico de 16 fibras ópticas monomodo G657A2 en micromódulos de material termoplástico ignífugo, libre de halógenos, de 0,85 mm de diámetro, rellenos con gel bloqueante del agua, refuerzo de fibras de aramida y cubierta exterior de material termoplástico metro, de baja atenuación, reacción al fuego clase Dca-s2,d2,a2 según UNE-EN 50575. Incluso accesorios y elementos de sujeción.
Incluye: Extendido de cables.
Criterio de medición de proyecto: Longitud medida según documentación gráfica de Proyecto.
Criterio de medición de obra: Se medirá la longitud realmente ejecutada según las especificaciones del Proyecto.</t>
  </si>
  <si>
    <t>IAO023</t>
  </si>
  <si>
    <t>U</t>
  </si>
  <si>
    <t>Adaptador con conectores hembra, tipo SC/APC simple, con tapa protectora con resorte en un extremo y capuchón removible en el otro extremo.
Incluye: Instalación. Conexionado y verificación de su correcto funcionamiento.
Criterio de medición del proyecto: Número de unidades previstas, según documentación gráfica del Proyecto.
Criterio de medición de la obra: Se medirá el número de unidades efectivamente ejecutadas según especificaciones del Proyecto.</t>
  </si>
  <si>
    <t>IAO040</t>
  </si>
  <si>
    <t>Presa de fibra óptica con conector tipo SC simple, soporte en marco.
Incluye: Montaje, conexión y comprobación del correcto funcionamiento.
Criterios de amistad del proyecto: Nombre de las unidades anteriores, según la documentación gráfica del proyecto.
Criterios de medición de obra: Es medir el nombre de las unidades reales ejecutadas según las especificaciones del proyecto.</t>
  </si>
  <si>
    <t>IAF070</t>
  </si>
  <si>
    <t>Cable rígido U/UTP no propagador de la llama de 4 pares trenzados de cobre, categoría 6, reacción al fuego clase Dca-s2,d2,a2 según UNE-EN 50575, con conductor unifilar de cobre, aislamiento de polietileno con huevo de coro ámetro. Incluso accesorios y elementos de sujeción.
Incluye: Extendido de cables.
Criterio de medición de proyecto: Longitud medida según documentación gráfica de Proyecto.
Criterio de medición de obra: Se medirá la longitud realmente ejecutada según especificaciones de Proyecto.</t>
  </si>
  <si>
    <t>IAF090</t>
  </si>
  <si>
    <t>Toma doble con conectores tipo RJ-45 de 8 contactos, categoría 6, marco y embellecedor.
Incluye: Montaje, conexionado y comprobación de su correcto funcionamiento.
Criterio de medición de proyecto: Número de unidades previstas, según documentación gráfica de Proyecto.
Criterio de medición de obra: Se medirá el número de unidades realmente ejecutadas según especificaciones de Proyecto.</t>
  </si>
  <si>
    <t>Red de puesta a tierra</t>
  </si>
  <si>
    <t>01.05.01.05</t>
  </si>
  <si>
    <t>CM1E17T030</t>
  </si>
  <si>
    <t>Red de toma de tierra de estructura, realizada con cable de cobre desnudo de 35 mm2, uniéndolo mediante soldadura aluminotérmica a la armadura de cada zapata, incluyendo parte proporcional de pica, registro de comprobación y puente de prueba. Según REBT, ITC-BT-18 e ITC-BT-26, NTE-IEP, UNE-HD 60364-1:2009 y UNE-HD 60364-1:2009/A11:2018. Materiales con marcado CE y DdP (Declaración de Prestaciones) según Reglamento (UE) 305/2011. Base de precios de la Construcción de la Comunidad de Madrid. Precio particularizado para el Área 1.</t>
  </si>
  <si>
    <t>CM1E17T020_J</t>
  </si>
  <si>
    <t>Toma de tierra con pica de acero cobrizado de D=14,6 mm y 2 m de longitud, incluyendo registro de comprobación y puente de prueba. Según REBT, ITC-BT-18 e ITC-BT-26, NTE-IEP, UNE-HD 60364-1:2009 y UNE-HD 60364-1:2009/A11:2018. Materiales con marcado CE y DdP (Declaración de Prestaciones) según Reglamento (UE) 305/2011. Base de precios de la Construcción de la Comunidad de Madrid. Precio particularizado para el Área 1.</t>
  </si>
  <si>
    <t>Contra incendios</t>
  </si>
  <si>
    <t>01.05.02</t>
  </si>
  <si>
    <t>CM1E26EPI040</t>
  </si>
  <si>
    <t>Extintor de polvo químico polivalente ABC, de 6 kg de agente extintor, de eficacia 27A 183B C; equipado con soporte, manguera de caucho flexible con revestimiento de poliamida negra y difusor tubular, y manómetro comprobable. Cuerpo del extintor en chapa de acero laminado AP04, con acabado en pintura de poliéster resistente a la radiación UV. Peso total del equipo aprox. 9,22 kg. Conforme a Norma UNE-EN 3-7:2004+A1:2008, con marcado CE y certificado AENOR. Totalmente montado. Medida la unidad instalada. Base de precios de la Construcción de la Comunidad de Madrid. Precio particularizado para el Área 1.</t>
  </si>
  <si>
    <t>CM1E26EC030</t>
  </si>
  <si>
    <t>Extintor de CO2, de 5 kg de agente extintor, de eficacia 89B; equipado con soporte y manguera flexible con trompa. Cuerpo del extintor en chapa de acero, con acabado en pintura de poliéster resistente a la radiación UV. Peso total del equipo aprox. 14 kg. Conforme a Norma UNE-EN 3, con marcado CE y certificado AENOR. Totalmente montado. Medida la unidad instalada. Base de precios de la Construcción de la Comunidad de Madrid. Precio particularizado para el Área 1.</t>
  </si>
  <si>
    <t>CM1E26SPB010</t>
  </si>
  <si>
    <t>Señal para equipo o medio de extinción manual de instalación de protección contra incendios (P.C.I.), fotoluminiscente, de Clase B (150 milicandelas); fabricada en material plástico, de dimensiones 297x210 mm (DIN-A4), conforme a UNE 23033-1 y UNE 23035:2003. Totalmente instalada. Visible a 10 m conforme al CTE DB SI-4. Base de precios de la Construcción de la Comunidad de Madrid. Precio particularizado para el Área 1.</t>
  </si>
  <si>
    <t>06</t>
  </si>
  <si>
    <t>EQUIPAMIENTO</t>
  </si>
  <si>
    <t>01.06</t>
  </si>
  <si>
    <t>CM1E05HL-J</t>
  </si>
  <si>
    <t>Mesa fabricada ´´in situ´´, con estructura de soporte de bloque de hormigón formando dos armarios para instalaciones, con tablero de losa de hormigón armado (HA-25/B/20/XC2, malla electrosoldada B 500 SD/T de D=10 mm #150x150 mm), encofrado para dejar hormigón visto. Incluye 2 puertas puertas fabricadas en material termoplástico libre de halógenos (HF) con grado de protección IP40-IK07, con llave, para los armarios que se generan en los soportes.
Dimensiones tablero: 3.00 x 1.20 x 0.10 m.
Dimensiones armarios de soporte: 0.80 x 0.55 x 0.80 m</t>
  </si>
  <si>
    <t>GPL010M</t>
  </si>
  <si>
    <t>Lona</t>
  </si>
  <si>
    <t>07</t>
  </si>
  <si>
    <t>GESTIÓN DE RESIDUOS</t>
  </si>
  <si>
    <t>01.07</t>
  </si>
  <si>
    <t>CM1G02C110</t>
  </si>
  <si>
    <t>Carga y transporte de material de desbroce a Planta de Reciclaje de Residuos de Construcción y Demolición (RCD´s) autorizada por transportista (autorizado por la Consejería competente en materia de medio ambiente y gestión de residuos de la construcción y demolición de la Comunidad de Madrid), a una distancia menor de 10 km, considerando ida y vuelta, con camión basculante cargado a máquina, canon de vertedero, carga y parte proporcional de medios auxiliares. Según Real Decreto 105/2008 y Orden 2726/2009 por la que se regula la producción y gestión de los residuos de construcción y demolición en la Comunidad de Madrid. Base de precios de la Construcción de la Comunidad de Madrid. Precio particularizado para el Área 1.</t>
  </si>
  <si>
    <t>CM1A558U</t>
  </si>
  <si>
    <t>Carga y transporte de RCD escombros de naturaleza pétrea a Planta de Reciclaje de Residuos de Construcción y Demolición (RCD´s) autorizada por transportista (autorizado por la Consejería competente en materia de medio ambiente y gestión de residuos de la construcción y demolición de la Comunidad de Madrid), a una distancia menor de 10 km, considerando ida y vuelta, con camión basculante cargado a mano (considerando 2 peones), carga y parte proporcional de medios auxiliares, canon de vertedero. Base de precios de la Construcción de la Comunidad de Madrid. Precio particularizado para el Área 1.</t>
  </si>
  <si>
    <t>CM1G03BC060</t>
  </si>
  <si>
    <t>Carga y transporte de escombros mixtos (con maderas, chatarra, plásticos, etc.) a vertedero autorizado por transportista (autorizado por la Consejería competente en materia de medio ambiente y gestión de residuos de la construcción y demolición de la Comunidad de Madrid), a una distancia menor de 10 km, considerando ida y vuelta, en camiones basculantes de hasta 15 t de peso, cargados con pala cargadora media, incluso canon de vertedero, sin medidas de protección colectivas. Según Real Decreto 105/2008 y Orden 2726/2009 por la que se regula la producción y gestión de los residuos de construcción y demolición en la Comunidad de Madrid. Base de precios de la Construcción de la Comunidad de Madrid. Precio particularizado para el Área 1.</t>
  </si>
  <si>
    <t>CM1G02C060</t>
  </si>
  <si>
    <t>Carga y transporte de tierras limpias a Planta de Reciclaje de Residuos de Construcción y Demolición (RCD´s) autorizada por transportista (autorizado por la Consejería competente en materia de medio ambiente y gestión de residuos de la construcción y demolición de la Comunidad de Madrid), a una distancia menor de 10 km, considerando ida y vuelta, con camión basculante cargado a máquina, canon de vertedero, carga y parte proporcional de medios auxiliares. Según Real Decreto 105/2008 y Orden 2726/2009 por la que se regula la producción y gestión de los residuos de construcción y demolición en la Comunidad de Madrid. Base de precios de la Construcción de la Comunidad de Madrid. Precio particularizado para el Área 1.</t>
  </si>
  <si>
    <t>08</t>
  </si>
  <si>
    <t>CONTROL DE CALIDAD</t>
  </si>
  <si>
    <t>01.08</t>
  </si>
  <si>
    <t>CC01</t>
  </si>
  <si>
    <t>Coste del Control de Calidad en la obra. Partida a justificar según el Plan de control de calidad</t>
  </si>
  <si>
    <t>09</t>
  </si>
  <si>
    <t>SEGURIDAD Y SALUD</t>
  </si>
  <si>
    <t>01.09</t>
  </si>
  <si>
    <t>SS01</t>
  </si>
  <si>
    <t>Coste de las medidas para la Seguridad y Salud en la obra. Partida a justificar según el Plan de Seguridad y Salud de la empresa</t>
  </si>
  <si>
    <t>Precio</t>
  </si>
  <si>
    <t>Medición</t>
  </si>
  <si>
    <t>Importe</t>
  </si>
  <si>
    <t>PRESUPUESTO</t>
  </si>
  <si>
    <t>DRONÓDOMO LEGANÉS</t>
  </si>
  <si>
    <t>PRESUPUESTO DE EJECUCIÓN MATERIAL (PEM):</t>
  </si>
  <si>
    <t>Gastos generales</t>
  </si>
  <si>
    <t>Beneficio industrial</t>
  </si>
  <si>
    <t>IVA</t>
  </si>
  <si>
    <t>SUBTOTAL</t>
  </si>
  <si>
    <t>PRESUPUESTO DE EJECUCIÓN POR CONTRATA (PEC):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</si>
</sst>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0.000"/>
  </numFmts>
  <fonts count="5" x14ac:knownFonts="1">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s>
  <fills count="5">
    <fill>
      <patternFill patternType="none"/>
    </fill>
    <fill>
      <patternFill patternType="gray125"/>
    </fill>
    <fill>
      <patternFill patternType="solid">
        <fgColor rgb="FF99CCFF"/>
        <bgColor rgb="FF99CCFF"/>
      </patternFill>
    </fill>
    <fill>
      <patternFill patternType="solid">
        <fgColor rgb="FFC0C0C0"/>
        <bgColor rgb="FFC0C0C0"/>
      </patternFill>
    </fill>
    <fill>
      <patternFill patternType="solid">
        <fgColor rgb="FFFFFFCC"/>
        <bgColor rgb="FFFFFFCC"/>
      </patternFill>
    </fill>
  </fills>
  <borders count="1">
    <border>
      <left/>
      <right/>
      <top/>
      <bottom/>
      <diagonal/>
    </border>
  </borders>
  <cellStyleXfs count="1">
    <xf numFmtId="0" fontId="0" fillId="0" borderId="0" applyNumberFormat="0" applyBorder="0" applyAlignment="0"/>
  </cellStyleXfs>
  <cellXfs count="23">
    <xf numFmtId="0" fontId="0" fillId="0" borderId="0" xfId="0" applyFill="1" applyProtection="1"/>
    <xf numFmtId="0" fontId="0" fillId="0" borderId="0" xfId="0" applyFill="1" applyAlignment="1" applyProtection="1">
      <alignment vertical="top"/>
    </xf>
    <xf numFmtId="0" fontId="0" fillId="0" borderId="0" xfId="0" applyFill="1" applyAlignment="1" applyProtection="1">
      <alignment horizontal="right" vertical="top"/>
    </xf>
    <xf numFmtId="0" fontId="1" fillId="0" borderId="0" xfId="0" applyFont="1" applyFill="1" applyAlignment="1" applyProtection="1">
      <alignment vertical="top"/>
    </xf>
    <xf numFmtId="0" fontId="0" fillId="0" borderId="0" xfId="0" applyFill="1" applyAlignment="1" applyProtection="1">
      <alignment vertical="top" wrapText="1"/>
    </xf>
    <xf numFmtId="0" fontId="0" fillId="2" borderId="0" xfId="0" applyFill="1" applyAlignment="1" applyProtection="1">
      <alignment vertical="top"/>
    </xf>
    <xf numFmtId="0" fontId="2" fillId="2" borderId="0" xfId="0" applyFont="1" applyFill="1" applyAlignment="1" applyProtection="1">
      <alignment horizontal="center" vertical="top" wrapText="1"/>
    </xf>
    <xf numFmtId="0" fontId="3" fillId="3" borderId="0" xfId="0" applyFont="1" applyFill="1" applyAlignment="1" applyProtection="1">
      <alignment horizontal="right" vertical="top"/>
    </xf>
    <xf numFmtId="0" fontId="3" fillId="0" borderId="0" xfId="0" applyFont="1" applyFill="1" applyAlignment="1" applyProtection="1">
      <alignment vertical="top"/>
    </xf>
    <xf numFmtId="49" fontId="3" fillId="0" borderId="0" xfId="0" applyNumberFormat="1" applyFont="1" applyFill="1" applyAlignment="1" applyProtection="1">
      <alignment vertical="top"/>
    </xf>
    <xf numFmtId="0" fontId="3" fillId="0" borderId="0" xfId="0" applyFont="1" applyFill="1" applyAlignment="1" applyProtection="1">
      <alignment vertical="top" wrapText="1"/>
    </xf>
    <xf numFmtId="0" fontId="1" fillId="0" borderId="0" xfId="0" applyFont="1" applyFill="1" applyAlignment="1" applyProtection="1">
      <alignment horizontal="right" vertical="top"/>
    </xf>
    <xf numFmtId="0" fontId="1" fillId="0" borderId="0" xfId="0" applyFont="1" applyFill="1" applyAlignment="1" applyProtection="1">
      <alignment vertical="top"/>
    </xf>
    <xf numFmtId="49" fontId="1" fillId="0" borderId="0" xfId="0" applyNumberFormat="1" applyFont="1" applyFill="1" applyAlignment="1" applyProtection="1">
      <alignment vertical="top"/>
    </xf>
    <xf numFmtId="0" fontId="1" fillId="0" borderId="0" xfId="0" applyFont="1" applyFill="1" applyAlignment="1" applyProtection="1">
      <alignment vertical="top" wrapText="1"/>
    </xf>
    <xf numFmtId="164" fontId="1" fillId="4" borderId="0" xfId="0" applyNumberFormat="1" applyFont="1" applyFill="1" applyAlignment="1" applyProtection="1">
      <alignment vertical="top"/>
      <protection locked="0"/>
    </xf>
    <xf numFmtId="165" fontId="1" fillId="0" borderId="0" xfId="0" applyNumberFormat="1" applyFont="1" applyFill="1" applyAlignment="1" applyProtection="1">
      <alignment vertical="top"/>
    </xf>
    <xf numFmtId="164" fontId="1" fillId="0" borderId="0" xfId="0" applyNumberFormat="1" applyFont="1" applyFill="1" applyAlignment="1" applyProtection="1">
      <alignment vertical="top"/>
    </xf>
    <xf numFmtId="164" fontId="3" fillId="0" borderId="0" xfId="0" applyNumberFormat="1" applyFont="1" applyFill="1" applyAlignment="1" applyProtection="1">
      <alignment vertical="top"/>
    </xf>
    <xf numFmtId="164" fontId="4" fillId="0" borderId="0" xfId="0" applyNumberFormat="1" applyFont="1" applyFill="1" applyAlignment="1" applyProtection="1">
      <alignment vertical="top"/>
    </xf>
    <xf numFmtId="0" fontId="3" fillId="0" borderId="0" xfId="0" applyFont="1" applyFill="1" applyAlignment="1" applyProtection="1">
      <alignment horizontal="right" vertical="top" wrapText="1"/>
    </xf>
    <xf numFmtId="10" fontId="1" fillId="0" borderId="0" xfId="0" applyNumberFormat="1" applyFont="1" applyFill="1" applyAlignment="1" applyProtection="1">
      <alignment vertical="top"/>
    </xf>
    <xf numFmtId="0" fontId="4" fillId="0" borderId="0" xfId="0" applyFont="1" applyFill="1" applyAlignment="1" applyProtection="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F13F2-33FF-483C-924D-B2A6CA394F51}">
  <dimension ref="A1:H144"/>
  <sheetViews>
    <sheetView tabSelected="1" workbookViewId="0">
      <selection activeCell="I150" sqref="I150"/>
    </sheetView>
  </sheetViews>
  <sheetFormatPr baseColWidth="10" defaultRowHeight="15" x14ac:dyDescent="0.25"/>
  <cols>
    <col min="1" max="1" width="8.7109375" style="2" customWidth="1"/>
    <col min="2" max="2" width="5.7109375" style="1" customWidth="1"/>
    <col min="3" max="3" width="12.7109375" style="1" customWidth="1"/>
    <col min="4" max="4" width="5.7109375" style="1" customWidth="1"/>
    <col min="5" max="5" width="55.7109375" style="4" customWidth="1"/>
    <col min="6" max="8" width="10.7109375" style="1" customWidth="1"/>
  </cols>
  <sheetData>
    <row r="1" spans="1:8" x14ac:dyDescent="0.25">
      <c r="E1" s="3" t="s">
        <v>185</v>
      </c>
      <c r="F1" s="3" t="s">
        <v>0</v>
      </c>
      <c r="G1" s="3" t="s">
        <v>0</v>
      </c>
      <c r="H1" s="3" t="s">
        <v>0</v>
      </c>
    </row>
    <row r="3" spans="1:8" ht="18.75" x14ac:dyDescent="0.25">
      <c r="A3" s="5"/>
      <c r="B3" s="5"/>
      <c r="C3" s="5"/>
      <c r="D3" s="5"/>
      <c r="E3" s="6" t="s">
        <v>184</v>
      </c>
      <c r="F3" s="5"/>
      <c r="G3" s="5"/>
      <c r="H3" s="5"/>
    </row>
    <row r="5" spans="1:8" x14ac:dyDescent="0.25">
      <c r="F5" s="7" t="s">
        <v>181</v>
      </c>
      <c r="G5" s="7" t="s">
        <v>182</v>
      </c>
      <c r="H5" s="7" t="s">
        <v>183</v>
      </c>
    </row>
    <row r="7" spans="1:8" x14ac:dyDescent="0.25">
      <c r="C7" s="8" t="s">
        <v>2</v>
      </c>
      <c r="D7" s="9" t="s">
        <v>1</v>
      </c>
      <c r="E7" s="10" t="s">
        <v>3</v>
      </c>
    </row>
    <row r="8" spans="1:8" ht="67.5" x14ac:dyDescent="0.25">
      <c r="A8" s="11" t="s">
        <v>4</v>
      </c>
      <c r="B8" s="12">
        <v>1</v>
      </c>
      <c r="C8" s="12" t="s">
        <v>5</v>
      </c>
      <c r="D8" s="13" t="s">
        <v>6</v>
      </c>
      <c r="E8" s="14" t="s">
        <v>7</v>
      </c>
      <c r="F8" s="15">
        <v>211.99</v>
      </c>
      <c r="G8" s="16">
        <v>1</v>
      </c>
      <c r="H8" s="17">
        <f>ROUND(ROUND(F8,2)*ROUND(G8,3),2)</f>
        <v>211.99</v>
      </c>
    </row>
    <row r="9" spans="1:8" ht="90" x14ac:dyDescent="0.25">
      <c r="A9" s="11" t="s">
        <v>4</v>
      </c>
      <c r="B9" s="12">
        <v>2</v>
      </c>
      <c r="C9" s="12" t="s">
        <v>8</v>
      </c>
      <c r="D9" s="13" t="s">
        <v>6</v>
      </c>
      <c r="E9" s="14" t="s">
        <v>9</v>
      </c>
      <c r="F9" s="15">
        <v>162.41999999999999</v>
      </c>
      <c r="G9" s="16">
        <v>1</v>
      </c>
      <c r="H9" s="17">
        <f>ROUND(ROUND(F9,2)*ROUND(G9,3),2)</f>
        <v>162.41999999999999</v>
      </c>
    </row>
    <row r="10" spans="1:8" ht="78.75" x14ac:dyDescent="0.25">
      <c r="A10" s="11" t="s">
        <v>4</v>
      </c>
      <c r="B10" s="12">
        <v>3</v>
      </c>
      <c r="C10" s="12" t="s">
        <v>10</v>
      </c>
      <c r="D10" s="13" t="s">
        <v>11</v>
      </c>
      <c r="E10" s="14" t="s">
        <v>12</v>
      </c>
      <c r="F10" s="15">
        <v>0.45</v>
      </c>
      <c r="G10" s="16">
        <v>266.3</v>
      </c>
      <c r="H10" s="17">
        <f>ROUND(ROUND(F10,2)*ROUND(G10,3),2)</f>
        <v>119.84</v>
      </c>
    </row>
    <row r="11" spans="1:8" ht="78.75" x14ac:dyDescent="0.25">
      <c r="A11" s="11" t="s">
        <v>4</v>
      </c>
      <c r="B11" s="12">
        <v>4</v>
      </c>
      <c r="C11" s="12" t="s">
        <v>13</v>
      </c>
      <c r="D11" s="13" t="s">
        <v>11</v>
      </c>
      <c r="E11" s="14" t="s">
        <v>14</v>
      </c>
      <c r="F11" s="15">
        <v>6.91</v>
      </c>
      <c r="G11" s="16">
        <v>18</v>
      </c>
      <c r="H11" s="17">
        <f>ROUND(ROUND(F11,2)*ROUND(G11,3),2)</f>
        <v>124.38</v>
      </c>
    </row>
    <row r="12" spans="1:8" ht="67.5" x14ac:dyDescent="0.25">
      <c r="A12" s="11" t="s">
        <v>4</v>
      </c>
      <c r="B12" s="12">
        <v>5</v>
      </c>
      <c r="C12" s="12" t="s">
        <v>15</v>
      </c>
      <c r="D12" s="13" t="s">
        <v>16</v>
      </c>
      <c r="E12" s="14" t="s">
        <v>17</v>
      </c>
      <c r="F12" s="15">
        <v>4.49</v>
      </c>
      <c r="G12" s="16">
        <v>83.04</v>
      </c>
      <c r="H12" s="17">
        <f>ROUND(ROUND(F12,2)*ROUND(G12,3),2)</f>
        <v>372.85</v>
      </c>
    </row>
    <row r="13" spans="1:8" x14ac:dyDescent="0.25">
      <c r="E13" s="10" t="s">
        <v>18</v>
      </c>
      <c r="F13" s="8"/>
      <c r="G13" s="8"/>
      <c r="H13" s="18">
        <f>SUM(H8:H12)</f>
        <v>991.48</v>
      </c>
    </row>
    <row r="15" spans="1:8" x14ac:dyDescent="0.25">
      <c r="C15" s="8" t="s">
        <v>2</v>
      </c>
      <c r="D15" s="9" t="s">
        <v>19</v>
      </c>
      <c r="E15" s="10" t="s">
        <v>20</v>
      </c>
    </row>
    <row r="16" spans="1:8" ht="56.25" x14ac:dyDescent="0.25">
      <c r="A16" s="11" t="s">
        <v>21</v>
      </c>
      <c r="B16" s="12">
        <v>1</v>
      </c>
      <c r="C16" s="12" t="s">
        <v>22</v>
      </c>
      <c r="D16" s="13" t="s">
        <v>23</v>
      </c>
      <c r="E16" s="14" t="s">
        <v>24</v>
      </c>
      <c r="F16" s="15">
        <v>4.8899999999999997</v>
      </c>
      <c r="G16" s="16">
        <v>83.8</v>
      </c>
      <c r="H16" s="17">
        <f t="shared" ref="H16:H22" si="0">ROUND(ROUND(F16,2)*ROUND(G16,3),2)</f>
        <v>409.78</v>
      </c>
    </row>
    <row r="17" spans="1:8" ht="78.75" x14ac:dyDescent="0.25">
      <c r="A17" s="11" t="s">
        <v>21</v>
      </c>
      <c r="B17" s="12">
        <v>2</v>
      </c>
      <c r="C17" s="12" t="s">
        <v>25</v>
      </c>
      <c r="D17" s="13" t="s">
        <v>11</v>
      </c>
      <c r="E17" s="14" t="s">
        <v>26</v>
      </c>
      <c r="F17" s="15">
        <v>3.27</v>
      </c>
      <c r="G17" s="16">
        <v>47.13</v>
      </c>
      <c r="H17" s="17">
        <f t="shared" si="0"/>
        <v>154.12</v>
      </c>
    </row>
    <row r="18" spans="1:8" ht="56.25" x14ac:dyDescent="0.25">
      <c r="A18" s="11" t="s">
        <v>21</v>
      </c>
      <c r="B18" s="12">
        <v>3</v>
      </c>
      <c r="C18" s="12" t="s">
        <v>27</v>
      </c>
      <c r="D18" s="13" t="s">
        <v>16</v>
      </c>
      <c r="E18" s="14" t="s">
        <v>28</v>
      </c>
      <c r="F18" s="15">
        <v>17.649999999999999</v>
      </c>
      <c r="G18" s="16">
        <v>1.8720000000000001</v>
      </c>
      <c r="H18" s="17">
        <f t="shared" si="0"/>
        <v>33.04</v>
      </c>
    </row>
    <row r="19" spans="1:8" ht="67.5" x14ac:dyDescent="0.25">
      <c r="A19" s="11" t="s">
        <v>21</v>
      </c>
      <c r="B19" s="12">
        <v>4</v>
      </c>
      <c r="C19" s="12" t="s">
        <v>29</v>
      </c>
      <c r="D19" s="13" t="s">
        <v>16</v>
      </c>
      <c r="E19" s="14" t="s">
        <v>30</v>
      </c>
      <c r="F19" s="15">
        <v>24.61</v>
      </c>
      <c r="G19" s="16">
        <v>86.58</v>
      </c>
      <c r="H19" s="17">
        <f t="shared" si="0"/>
        <v>2130.73</v>
      </c>
    </row>
    <row r="20" spans="1:8" ht="112.5" x14ac:dyDescent="0.25">
      <c r="A20" s="11" t="s">
        <v>21</v>
      </c>
      <c r="B20" s="12">
        <v>5</v>
      </c>
      <c r="C20" s="12" t="s">
        <v>31</v>
      </c>
      <c r="D20" s="13" t="s">
        <v>16</v>
      </c>
      <c r="E20" s="14" t="s">
        <v>32</v>
      </c>
      <c r="F20" s="15">
        <v>128.83000000000001</v>
      </c>
      <c r="G20" s="16">
        <v>0.35099999999999998</v>
      </c>
      <c r="H20" s="17">
        <f t="shared" si="0"/>
        <v>45.22</v>
      </c>
    </row>
    <row r="21" spans="1:8" ht="112.5" x14ac:dyDescent="0.25">
      <c r="A21" s="11" t="s">
        <v>21</v>
      </c>
      <c r="B21" s="12">
        <v>6</v>
      </c>
      <c r="C21" s="12" t="s">
        <v>33</v>
      </c>
      <c r="D21" s="13" t="s">
        <v>16</v>
      </c>
      <c r="E21" s="14" t="s">
        <v>34</v>
      </c>
      <c r="F21" s="15">
        <v>127.33</v>
      </c>
      <c r="G21" s="16">
        <v>34.631999999999998</v>
      </c>
      <c r="H21" s="17">
        <f t="shared" si="0"/>
        <v>4409.6899999999996</v>
      </c>
    </row>
    <row r="22" spans="1:8" ht="123.75" x14ac:dyDescent="0.25">
      <c r="A22" s="11" t="s">
        <v>21</v>
      </c>
      <c r="B22" s="12">
        <v>7</v>
      </c>
      <c r="C22" s="12" t="s">
        <v>35</v>
      </c>
      <c r="D22" s="13" t="s">
        <v>16</v>
      </c>
      <c r="E22" s="14" t="s">
        <v>36</v>
      </c>
      <c r="F22" s="15">
        <v>186.42</v>
      </c>
      <c r="G22" s="16">
        <v>53.82</v>
      </c>
      <c r="H22" s="17">
        <f t="shared" si="0"/>
        <v>10033.120000000001</v>
      </c>
    </row>
    <row r="23" spans="1:8" x14ac:dyDescent="0.25">
      <c r="E23" s="10" t="s">
        <v>18</v>
      </c>
      <c r="F23" s="8"/>
      <c r="G23" s="8"/>
      <c r="H23" s="18">
        <f>SUM(H16:H22)</f>
        <v>17215.7</v>
      </c>
    </row>
    <row r="25" spans="1:8" x14ac:dyDescent="0.25">
      <c r="C25" s="8" t="s">
        <v>2</v>
      </c>
      <c r="D25" s="9" t="s">
        <v>37</v>
      </c>
      <c r="E25" s="10" t="s">
        <v>38</v>
      </c>
    </row>
    <row r="26" spans="1:8" ht="78.75" x14ac:dyDescent="0.25">
      <c r="A26" s="11" t="s">
        <v>39</v>
      </c>
      <c r="B26" s="12">
        <v>1</v>
      </c>
      <c r="C26" s="12" t="s">
        <v>40</v>
      </c>
      <c r="D26" s="13" t="s">
        <v>16</v>
      </c>
      <c r="E26" s="14" t="s">
        <v>41</v>
      </c>
      <c r="F26" s="15">
        <v>22.73</v>
      </c>
      <c r="G26" s="16">
        <v>83.04</v>
      </c>
      <c r="H26" s="17">
        <f>ROUND(ROUND(F26,2)*ROUND(G26,3),2)</f>
        <v>1887.5</v>
      </c>
    </row>
    <row r="27" spans="1:8" ht="78.75" x14ac:dyDescent="0.25">
      <c r="A27" s="11" t="s">
        <v>39</v>
      </c>
      <c r="B27" s="12">
        <v>2</v>
      </c>
      <c r="C27" s="12" t="s">
        <v>42</v>
      </c>
      <c r="D27" s="13" t="s">
        <v>11</v>
      </c>
      <c r="E27" s="14" t="s">
        <v>43</v>
      </c>
      <c r="F27" s="15">
        <v>20.39</v>
      </c>
      <c r="G27" s="16">
        <v>355.17</v>
      </c>
      <c r="H27" s="17">
        <f>ROUND(ROUND(F27,2)*ROUND(G27,3),2)</f>
        <v>7241.92</v>
      </c>
    </row>
    <row r="28" spans="1:8" ht="101.25" x14ac:dyDescent="0.25">
      <c r="A28" s="11" t="s">
        <v>39</v>
      </c>
      <c r="B28" s="12">
        <v>3</v>
      </c>
      <c r="C28" s="12" t="s">
        <v>44</v>
      </c>
      <c r="D28" s="13" t="s">
        <v>11</v>
      </c>
      <c r="E28" s="14" t="s">
        <v>45</v>
      </c>
      <c r="F28" s="15">
        <v>18.77</v>
      </c>
      <c r="G28" s="16">
        <v>947.17</v>
      </c>
      <c r="H28" s="17">
        <f>ROUND(ROUND(F28,2)*ROUND(G28,3),2)</f>
        <v>17778.38</v>
      </c>
    </row>
    <row r="29" spans="1:8" ht="112.5" x14ac:dyDescent="0.25">
      <c r="A29" s="11" t="s">
        <v>39</v>
      </c>
      <c r="B29" s="12">
        <v>4</v>
      </c>
      <c r="C29" s="12" t="s">
        <v>46</v>
      </c>
      <c r="D29" s="13" t="s">
        <v>11</v>
      </c>
      <c r="E29" s="14" t="s">
        <v>47</v>
      </c>
      <c r="F29" s="15">
        <v>30.31</v>
      </c>
      <c r="G29" s="16">
        <v>11.74</v>
      </c>
      <c r="H29" s="17">
        <f>ROUND(ROUND(F29,2)*ROUND(G29,3),2)</f>
        <v>355.84</v>
      </c>
    </row>
    <row r="30" spans="1:8" ht="67.5" x14ac:dyDescent="0.25">
      <c r="A30" s="11" t="s">
        <v>39</v>
      </c>
      <c r="B30" s="12">
        <v>5</v>
      </c>
      <c r="C30" s="12" t="s">
        <v>48</v>
      </c>
      <c r="D30" s="13" t="s">
        <v>23</v>
      </c>
      <c r="E30" s="14" t="s">
        <v>49</v>
      </c>
      <c r="F30" s="15">
        <v>37.99</v>
      </c>
      <c r="G30" s="16">
        <v>15.65</v>
      </c>
      <c r="H30" s="17">
        <f>ROUND(ROUND(F30,2)*ROUND(G30,3),2)</f>
        <v>594.54</v>
      </c>
    </row>
    <row r="31" spans="1:8" x14ac:dyDescent="0.25">
      <c r="E31" s="10" t="s">
        <v>18</v>
      </c>
      <c r="F31" s="8"/>
      <c r="G31" s="8"/>
      <c r="H31" s="18">
        <f>SUM(H26:H30)</f>
        <v>27858.180000000004</v>
      </c>
    </row>
    <row r="33" spans="1:8" x14ac:dyDescent="0.25">
      <c r="C33" s="8" t="s">
        <v>2</v>
      </c>
      <c r="D33" s="9" t="s">
        <v>50</v>
      </c>
      <c r="E33" s="10" t="s">
        <v>51</v>
      </c>
    </row>
    <row r="34" spans="1:8" x14ac:dyDescent="0.25">
      <c r="C34" s="8" t="s">
        <v>52</v>
      </c>
      <c r="D34" s="9" t="s">
        <v>1</v>
      </c>
      <c r="E34" s="10" t="s">
        <v>53</v>
      </c>
    </row>
    <row r="35" spans="1:8" x14ac:dyDescent="0.25">
      <c r="A35" s="11" t="s">
        <v>54</v>
      </c>
      <c r="B35" s="12">
        <v>1</v>
      </c>
      <c r="C35" s="12" t="s">
        <v>55</v>
      </c>
      <c r="D35" s="13" t="s">
        <v>56</v>
      </c>
      <c r="E35" s="14" t="s">
        <v>57</v>
      </c>
      <c r="F35" s="15">
        <v>66.06</v>
      </c>
      <c r="G35" s="16">
        <v>24</v>
      </c>
      <c r="H35" s="17">
        <f>ROUND(ROUND(F35,2)*ROUND(G35,3),2)</f>
        <v>1585.44</v>
      </c>
    </row>
    <row r="36" spans="1:8" x14ac:dyDescent="0.25">
      <c r="E36" s="10" t="s">
        <v>18</v>
      </c>
      <c r="F36" s="8"/>
      <c r="G36" s="8"/>
      <c r="H36" s="18">
        <f>SUM(H35:H35)</f>
        <v>1585.44</v>
      </c>
    </row>
    <row r="38" spans="1:8" x14ac:dyDescent="0.25">
      <c r="C38" s="8" t="s">
        <v>2</v>
      </c>
      <c r="D38" s="9" t="s">
        <v>50</v>
      </c>
      <c r="E38" s="10" t="s">
        <v>51</v>
      </c>
    </row>
    <row r="39" spans="1:8" x14ac:dyDescent="0.25">
      <c r="C39" s="8" t="s">
        <v>52</v>
      </c>
      <c r="D39" s="9" t="s">
        <v>19</v>
      </c>
      <c r="E39" s="10" t="s">
        <v>58</v>
      </c>
    </row>
    <row r="40" spans="1:8" ht="123.75" x14ac:dyDescent="0.25">
      <c r="A40" s="11" t="s">
        <v>59</v>
      </c>
      <c r="B40" s="12">
        <v>1</v>
      </c>
      <c r="C40" s="12" t="s">
        <v>60</v>
      </c>
      <c r="D40" s="13" t="s">
        <v>23</v>
      </c>
      <c r="E40" s="14" t="s">
        <v>61</v>
      </c>
      <c r="F40" s="15">
        <v>141.19</v>
      </c>
      <c r="G40" s="16">
        <v>120</v>
      </c>
      <c r="H40" s="17">
        <f t="shared" ref="H40:H49" si="1">ROUND(ROUND(F40,2)*ROUND(G40,3),2)</f>
        <v>16942.8</v>
      </c>
    </row>
    <row r="41" spans="1:8" ht="123.75" x14ac:dyDescent="0.25">
      <c r="A41" s="11" t="s">
        <v>59</v>
      </c>
      <c r="B41" s="12">
        <v>2</v>
      </c>
      <c r="C41" s="12" t="s">
        <v>62</v>
      </c>
      <c r="D41" s="13" t="s">
        <v>23</v>
      </c>
      <c r="E41" s="14" t="s">
        <v>63</v>
      </c>
      <c r="F41" s="15">
        <v>141.38999999999999</v>
      </c>
      <c r="G41" s="16">
        <v>55</v>
      </c>
      <c r="H41" s="17">
        <f t="shared" si="1"/>
        <v>7776.45</v>
      </c>
    </row>
    <row r="42" spans="1:8" ht="123.75" x14ac:dyDescent="0.25">
      <c r="A42" s="11" t="s">
        <v>59</v>
      </c>
      <c r="B42" s="12">
        <v>3</v>
      </c>
      <c r="C42" s="12" t="s">
        <v>64</v>
      </c>
      <c r="D42" s="13" t="s">
        <v>23</v>
      </c>
      <c r="E42" s="14" t="s">
        <v>65</v>
      </c>
      <c r="F42" s="15">
        <v>70.87</v>
      </c>
      <c r="G42" s="16">
        <v>152</v>
      </c>
      <c r="H42" s="17">
        <f t="shared" si="1"/>
        <v>10772.24</v>
      </c>
    </row>
    <row r="43" spans="1:8" ht="123.75" x14ac:dyDescent="0.25">
      <c r="A43" s="11" t="s">
        <v>59</v>
      </c>
      <c r="B43" s="12">
        <v>4</v>
      </c>
      <c r="C43" s="12" t="s">
        <v>66</v>
      </c>
      <c r="D43" s="13" t="s">
        <v>23</v>
      </c>
      <c r="E43" s="14" t="s">
        <v>67</v>
      </c>
      <c r="F43" s="15">
        <v>43.72</v>
      </c>
      <c r="G43" s="16">
        <v>183.6</v>
      </c>
      <c r="H43" s="17">
        <f t="shared" si="1"/>
        <v>8026.99</v>
      </c>
    </row>
    <row r="44" spans="1:8" ht="123.75" x14ac:dyDescent="0.25">
      <c r="A44" s="11" t="s">
        <v>59</v>
      </c>
      <c r="B44" s="12">
        <v>5</v>
      </c>
      <c r="C44" s="12" t="s">
        <v>68</v>
      </c>
      <c r="D44" s="13" t="s">
        <v>23</v>
      </c>
      <c r="E44" s="14" t="s">
        <v>69</v>
      </c>
      <c r="F44" s="15">
        <v>61.5</v>
      </c>
      <c r="G44" s="16">
        <v>14.2</v>
      </c>
      <c r="H44" s="17">
        <f t="shared" si="1"/>
        <v>873.3</v>
      </c>
    </row>
    <row r="45" spans="1:8" ht="123.75" x14ac:dyDescent="0.25">
      <c r="A45" s="11" t="s">
        <v>59</v>
      </c>
      <c r="B45" s="12">
        <v>6</v>
      </c>
      <c r="C45" s="12" t="s">
        <v>70</v>
      </c>
      <c r="D45" s="13" t="s">
        <v>23</v>
      </c>
      <c r="E45" s="14" t="s">
        <v>71</v>
      </c>
      <c r="F45" s="15">
        <v>37.630000000000003</v>
      </c>
      <c r="G45" s="16">
        <v>6.8</v>
      </c>
      <c r="H45" s="17">
        <f t="shared" si="1"/>
        <v>255.88</v>
      </c>
    </row>
    <row r="46" spans="1:8" ht="112.5" x14ac:dyDescent="0.25">
      <c r="A46" s="11" t="s">
        <v>59</v>
      </c>
      <c r="B46" s="12">
        <v>7</v>
      </c>
      <c r="C46" s="12" t="s">
        <v>72</v>
      </c>
      <c r="D46" s="13" t="s">
        <v>6</v>
      </c>
      <c r="E46" s="14" t="s">
        <v>73</v>
      </c>
      <c r="F46" s="15">
        <v>122.06</v>
      </c>
      <c r="G46" s="16">
        <v>10</v>
      </c>
      <c r="H46" s="17">
        <f t="shared" si="1"/>
        <v>1220.5999999999999</v>
      </c>
    </row>
    <row r="47" spans="1:8" ht="67.5" x14ac:dyDescent="0.25">
      <c r="A47" s="11" t="s">
        <v>59</v>
      </c>
      <c r="B47" s="12">
        <v>8</v>
      </c>
      <c r="C47" s="12" t="s">
        <v>74</v>
      </c>
      <c r="D47" s="13" t="s">
        <v>6</v>
      </c>
      <c r="E47" s="14" t="s">
        <v>75</v>
      </c>
      <c r="F47" s="15">
        <v>74.23</v>
      </c>
      <c r="G47" s="16">
        <v>50</v>
      </c>
      <c r="H47" s="17">
        <f t="shared" si="1"/>
        <v>3711.5</v>
      </c>
    </row>
    <row r="48" spans="1:8" ht="22.5" x14ac:dyDescent="0.25">
      <c r="A48" s="11" t="s">
        <v>59</v>
      </c>
      <c r="B48" s="12">
        <v>9</v>
      </c>
      <c r="C48" s="12" t="s">
        <v>76</v>
      </c>
      <c r="D48" s="13" t="s">
        <v>6</v>
      </c>
      <c r="E48" s="14" t="s">
        <v>77</v>
      </c>
      <c r="F48" s="15">
        <v>17.48</v>
      </c>
      <c r="G48" s="16">
        <v>200</v>
      </c>
      <c r="H48" s="17">
        <f t="shared" si="1"/>
        <v>3496</v>
      </c>
    </row>
    <row r="49" spans="1:8" ht="45" x14ac:dyDescent="0.25">
      <c r="A49" s="11" t="s">
        <v>59</v>
      </c>
      <c r="B49" s="12">
        <v>10</v>
      </c>
      <c r="C49" s="12" t="s">
        <v>78</v>
      </c>
      <c r="D49" s="13" t="s">
        <v>6</v>
      </c>
      <c r="E49" s="14" t="s">
        <v>79</v>
      </c>
      <c r="F49" s="15">
        <v>105.31</v>
      </c>
      <c r="G49" s="16">
        <v>14</v>
      </c>
      <c r="H49" s="17">
        <f t="shared" si="1"/>
        <v>1474.34</v>
      </c>
    </row>
    <row r="50" spans="1:8" x14ac:dyDescent="0.25">
      <c r="E50" s="10" t="s">
        <v>18</v>
      </c>
      <c r="F50" s="8"/>
      <c r="G50" s="8"/>
      <c r="H50" s="18">
        <f>SUM(H40:H49)</f>
        <v>54550.099999999991</v>
      </c>
    </row>
    <row r="52" spans="1:8" x14ac:dyDescent="0.25">
      <c r="C52" s="8" t="s">
        <v>2</v>
      </c>
      <c r="D52" s="9" t="s">
        <v>50</v>
      </c>
      <c r="E52" s="10" t="s">
        <v>51</v>
      </c>
    </row>
    <row r="53" spans="1:8" x14ac:dyDescent="0.25">
      <c r="C53" s="8" t="s">
        <v>52</v>
      </c>
      <c r="D53" s="9" t="s">
        <v>37</v>
      </c>
      <c r="E53" s="10" t="s">
        <v>80</v>
      </c>
    </row>
    <row r="54" spans="1:8" ht="33.75" x14ac:dyDescent="0.25">
      <c r="A54" s="11" t="s">
        <v>81</v>
      </c>
      <c r="B54" s="12">
        <v>1</v>
      </c>
      <c r="C54" s="12" t="s">
        <v>82</v>
      </c>
      <c r="D54" s="13" t="s">
        <v>23</v>
      </c>
      <c r="E54" s="14" t="s">
        <v>83</v>
      </c>
      <c r="F54" s="15">
        <v>4.04</v>
      </c>
      <c r="G54" s="16">
        <v>829.72</v>
      </c>
      <c r="H54" s="17">
        <f>ROUND(ROUND(F54,2)*ROUND(G54,3),2)</f>
        <v>3352.07</v>
      </c>
    </row>
    <row r="55" spans="1:8" ht="56.25" x14ac:dyDescent="0.25">
      <c r="A55" s="11" t="s">
        <v>81</v>
      </c>
      <c r="B55" s="12">
        <v>2</v>
      </c>
      <c r="C55" s="12" t="s">
        <v>84</v>
      </c>
      <c r="D55" s="13" t="s">
        <v>11</v>
      </c>
      <c r="E55" s="14" t="s">
        <v>85</v>
      </c>
      <c r="F55" s="15">
        <v>3.79</v>
      </c>
      <c r="G55" s="16">
        <v>1915.8</v>
      </c>
      <c r="H55" s="17">
        <f>ROUND(ROUND(F55,2)*ROUND(G55,3),2)</f>
        <v>7260.88</v>
      </c>
    </row>
    <row r="56" spans="1:8" x14ac:dyDescent="0.25">
      <c r="A56" s="11" t="s">
        <v>81</v>
      </c>
      <c r="B56" s="12">
        <v>3</v>
      </c>
      <c r="C56" s="12" t="s">
        <v>86</v>
      </c>
      <c r="D56" s="13" t="s">
        <v>56</v>
      </c>
      <c r="E56" s="14" t="s">
        <v>87</v>
      </c>
      <c r="F56" s="15">
        <v>51.4</v>
      </c>
      <c r="G56" s="16">
        <v>16</v>
      </c>
      <c r="H56" s="17">
        <f>ROUND(ROUND(F56,2)*ROUND(G56,3),2)</f>
        <v>822.4</v>
      </c>
    </row>
    <row r="57" spans="1:8" x14ac:dyDescent="0.25">
      <c r="E57" s="10" t="s">
        <v>18</v>
      </c>
      <c r="F57" s="8"/>
      <c r="G57" s="8"/>
      <c r="H57" s="18">
        <f>SUM(H54:H56)</f>
        <v>11435.35</v>
      </c>
    </row>
    <row r="59" spans="1:8" x14ac:dyDescent="0.25">
      <c r="C59" s="8" t="s">
        <v>2</v>
      </c>
      <c r="D59" s="9" t="s">
        <v>50</v>
      </c>
      <c r="E59" s="10" t="s">
        <v>51</v>
      </c>
    </row>
    <row r="60" spans="1:8" x14ac:dyDescent="0.25">
      <c r="C60" s="8" t="s">
        <v>52</v>
      </c>
      <c r="D60" s="9" t="s">
        <v>50</v>
      </c>
      <c r="E60" s="10" t="s">
        <v>88</v>
      </c>
    </row>
    <row r="61" spans="1:8" ht="123.75" x14ac:dyDescent="0.25">
      <c r="A61" s="11" t="s">
        <v>89</v>
      </c>
      <c r="B61" s="12">
        <v>1</v>
      </c>
      <c r="C61" s="12" t="s">
        <v>70</v>
      </c>
      <c r="D61" s="13" t="s">
        <v>23</v>
      </c>
      <c r="E61" s="14" t="s">
        <v>71</v>
      </c>
      <c r="F61" s="15">
        <v>37.630000000000003</v>
      </c>
      <c r="G61" s="16">
        <v>6</v>
      </c>
      <c r="H61" s="17">
        <f>ROUND(ROUND(F61,2)*ROUND(G61,3),2)</f>
        <v>225.78</v>
      </c>
    </row>
    <row r="62" spans="1:8" ht="123.75" x14ac:dyDescent="0.25">
      <c r="A62" s="11" t="s">
        <v>89</v>
      </c>
      <c r="B62" s="12">
        <v>2</v>
      </c>
      <c r="C62" s="12" t="s">
        <v>90</v>
      </c>
      <c r="D62" s="13" t="s">
        <v>23</v>
      </c>
      <c r="E62" s="14" t="s">
        <v>91</v>
      </c>
      <c r="F62" s="15">
        <v>67.959999999999994</v>
      </c>
      <c r="G62" s="16">
        <v>7.6</v>
      </c>
      <c r="H62" s="17">
        <f>ROUND(ROUND(F62,2)*ROUND(G62,3),2)</f>
        <v>516.5</v>
      </c>
    </row>
    <row r="63" spans="1:8" ht="123.75" x14ac:dyDescent="0.25">
      <c r="A63" s="11" t="s">
        <v>89</v>
      </c>
      <c r="B63" s="12">
        <v>3</v>
      </c>
      <c r="C63" s="12" t="s">
        <v>92</v>
      </c>
      <c r="D63" s="13" t="s">
        <v>23</v>
      </c>
      <c r="E63" s="14" t="s">
        <v>93</v>
      </c>
      <c r="F63" s="15">
        <v>35.96</v>
      </c>
      <c r="G63" s="16">
        <v>18</v>
      </c>
      <c r="H63" s="17">
        <f>ROUND(ROUND(F63,2)*ROUND(G63,3),2)</f>
        <v>647.28</v>
      </c>
    </row>
    <row r="64" spans="1:8" x14ac:dyDescent="0.25">
      <c r="E64" s="10" t="s">
        <v>18</v>
      </c>
      <c r="F64" s="8"/>
      <c r="G64" s="8"/>
      <c r="H64" s="18">
        <f>SUM(H61:H63)</f>
        <v>1389.56</v>
      </c>
    </row>
    <row r="66" spans="1:8" x14ac:dyDescent="0.25">
      <c r="C66" s="8" t="s">
        <v>2</v>
      </c>
      <c r="D66" s="9" t="s">
        <v>94</v>
      </c>
      <c r="E66" s="10" t="s">
        <v>95</v>
      </c>
    </row>
    <row r="67" spans="1:8" x14ac:dyDescent="0.25">
      <c r="C67" s="8" t="s">
        <v>52</v>
      </c>
      <c r="D67" s="9" t="s">
        <v>1</v>
      </c>
      <c r="E67" s="10" t="s">
        <v>96</v>
      </c>
    </row>
    <row r="68" spans="1:8" x14ac:dyDescent="0.25">
      <c r="C68" s="8" t="s">
        <v>97</v>
      </c>
      <c r="D68" s="9" t="s">
        <v>1</v>
      </c>
      <c r="E68" s="10" t="s">
        <v>98</v>
      </c>
    </row>
    <row r="69" spans="1:8" ht="202.5" x14ac:dyDescent="0.25">
      <c r="A69" s="11" t="s">
        <v>99</v>
      </c>
      <c r="B69" s="12">
        <v>1</v>
      </c>
      <c r="C69" s="12" t="s">
        <v>100</v>
      </c>
      <c r="D69" s="13" t="s">
        <v>23</v>
      </c>
      <c r="E69" s="14" t="s">
        <v>101</v>
      </c>
      <c r="F69" s="15">
        <v>41.92</v>
      </c>
      <c r="G69" s="16">
        <v>158.19999999999999</v>
      </c>
      <c r="H69" s="17">
        <f>ROUND(ROUND(F69,2)*ROUND(G69,3),2)</f>
        <v>6631.74</v>
      </c>
    </row>
    <row r="70" spans="1:8" ht="67.5" x14ac:dyDescent="0.25">
      <c r="A70" s="11" t="s">
        <v>99</v>
      </c>
      <c r="B70" s="12">
        <v>2</v>
      </c>
      <c r="C70" s="12" t="s">
        <v>102</v>
      </c>
      <c r="D70" s="13" t="s">
        <v>6</v>
      </c>
      <c r="E70" s="14" t="s">
        <v>103</v>
      </c>
      <c r="F70" s="15">
        <v>197.07</v>
      </c>
      <c r="G70" s="16">
        <v>10</v>
      </c>
      <c r="H70" s="17">
        <f>ROUND(ROUND(F70,2)*ROUND(G70,3),2)</f>
        <v>1970.7</v>
      </c>
    </row>
    <row r="71" spans="1:8" ht="157.5" x14ac:dyDescent="0.25">
      <c r="A71" s="11" t="s">
        <v>99</v>
      </c>
      <c r="B71" s="12">
        <v>3</v>
      </c>
      <c r="C71" s="12" t="s">
        <v>104</v>
      </c>
      <c r="D71" s="13" t="s">
        <v>23</v>
      </c>
      <c r="E71" s="14" t="s">
        <v>105</v>
      </c>
      <c r="F71" s="15">
        <v>7.09</v>
      </c>
      <c r="G71" s="16">
        <v>120</v>
      </c>
      <c r="H71" s="17">
        <f>ROUND(ROUND(F71,2)*ROUND(G71,3),2)</f>
        <v>850.8</v>
      </c>
    </row>
    <row r="72" spans="1:8" x14ac:dyDescent="0.25">
      <c r="E72" s="10" t="s">
        <v>18</v>
      </c>
      <c r="F72" s="8"/>
      <c r="G72" s="8"/>
      <c r="H72" s="18">
        <f>SUM(H69:H71)</f>
        <v>9453.24</v>
      </c>
    </row>
    <row r="74" spans="1:8" x14ac:dyDescent="0.25">
      <c r="C74" s="8" t="s">
        <v>2</v>
      </c>
      <c r="D74" s="9" t="s">
        <v>94</v>
      </c>
      <c r="E74" s="10" t="s">
        <v>95</v>
      </c>
    </row>
    <row r="75" spans="1:8" x14ac:dyDescent="0.25">
      <c r="C75" s="8" t="s">
        <v>52</v>
      </c>
      <c r="D75" s="9" t="s">
        <v>1</v>
      </c>
      <c r="E75" s="10" t="s">
        <v>96</v>
      </c>
    </row>
    <row r="76" spans="1:8" x14ac:dyDescent="0.25">
      <c r="C76" s="8" t="s">
        <v>97</v>
      </c>
      <c r="D76" s="9" t="s">
        <v>19</v>
      </c>
      <c r="E76" s="10" t="s">
        <v>106</v>
      </c>
    </row>
    <row r="77" spans="1:8" ht="225" x14ac:dyDescent="0.25">
      <c r="A77" s="11" t="s">
        <v>107</v>
      </c>
      <c r="B77" s="12">
        <v>1</v>
      </c>
      <c r="C77" s="12" t="s">
        <v>108</v>
      </c>
      <c r="D77" s="13" t="s">
        <v>6</v>
      </c>
      <c r="E77" s="14" t="s">
        <v>109</v>
      </c>
      <c r="F77" s="15">
        <v>382.37</v>
      </c>
      <c r="G77" s="16">
        <v>1</v>
      </c>
      <c r="H77" s="17">
        <f>ROUND(ROUND(F77,2)*ROUND(G77,3),2)</f>
        <v>382.37</v>
      </c>
    </row>
    <row r="78" spans="1:8" ht="135" x14ac:dyDescent="0.25">
      <c r="A78" s="11" t="s">
        <v>107</v>
      </c>
      <c r="B78" s="12">
        <v>2</v>
      </c>
      <c r="C78" s="12" t="s">
        <v>110</v>
      </c>
      <c r="D78" s="13" t="s">
        <v>6</v>
      </c>
      <c r="E78" s="14" t="s">
        <v>111</v>
      </c>
      <c r="F78" s="15">
        <v>43.8</v>
      </c>
      <c r="G78" s="16">
        <v>10</v>
      </c>
      <c r="H78" s="17">
        <f>ROUND(ROUND(F78,2)*ROUND(G78,3),2)</f>
        <v>438</v>
      </c>
    </row>
    <row r="79" spans="1:8" ht="135" x14ac:dyDescent="0.25">
      <c r="A79" s="11" t="s">
        <v>107</v>
      </c>
      <c r="B79" s="12">
        <v>3</v>
      </c>
      <c r="C79" s="12" t="s">
        <v>112</v>
      </c>
      <c r="D79" s="13" t="s">
        <v>6</v>
      </c>
      <c r="E79" s="14" t="s">
        <v>113</v>
      </c>
      <c r="F79" s="15">
        <v>51.46</v>
      </c>
      <c r="G79" s="16">
        <v>28</v>
      </c>
      <c r="H79" s="17">
        <f>ROUND(ROUND(F79,2)*ROUND(G79,3),2)</f>
        <v>1440.88</v>
      </c>
    </row>
    <row r="80" spans="1:8" ht="123.75" x14ac:dyDescent="0.25">
      <c r="A80" s="11" t="s">
        <v>107</v>
      </c>
      <c r="B80" s="12">
        <v>4</v>
      </c>
      <c r="C80" s="12" t="s">
        <v>114</v>
      </c>
      <c r="D80" s="13" t="s">
        <v>23</v>
      </c>
      <c r="E80" s="14" t="s">
        <v>115</v>
      </c>
      <c r="F80" s="15">
        <v>10.6</v>
      </c>
      <c r="G80" s="16">
        <v>246</v>
      </c>
      <c r="H80" s="17">
        <f>ROUND(ROUND(F80,2)*ROUND(G80,3),2)</f>
        <v>2607.6</v>
      </c>
    </row>
    <row r="81" spans="1:8" ht="123.75" x14ac:dyDescent="0.25">
      <c r="A81" s="11" t="s">
        <v>107</v>
      </c>
      <c r="B81" s="12">
        <v>5</v>
      </c>
      <c r="C81" s="12" t="s">
        <v>116</v>
      </c>
      <c r="D81" s="13" t="s">
        <v>23</v>
      </c>
      <c r="E81" s="14" t="s">
        <v>117</v>
      </c>
      <c r="F81" s="15">
        <v>6.94</v>
      </c>
      <c r="G81" s="16">
        <v>246</v>
      </c>
      <c r="H81" s="17">
        <f>ROUND(ROUND(F81,2)*ROUND(G81,3),2)</f>
        <v>1707.24</v>
      </c>
    </row>
    <row r="82" spans="1:8" x14ac:dyDescent="0.25">
      <c r="E82" s="10" t="s">
        <v>18</v>
      </c>
      <c r="F82" s="8"/>
      <c r="G82" s="8"/>
      <c r="H82" s="18">
        <f>SUM(H77:H81)</f>
        <v>6576.09</v>
      </c>
    </row>
    <row r="84" spans="1:8" x14ac:dyDescent="0.25">
      <c r="C84" s="8" t="s">
        <v>2</v>
      </c>
      <c r="D84" s="9" t="s">
        <v>94</v>
      </c>
      <c r="E84" s="10" t="s">
        <v>95</v>
      </c>
    </row>
    <row r="85" spans="1:8" x14ac:dyDescent="0.25">
      <c r="C85" s="8" t="s">
        <v>52</v>
      </c>
      <c r="D85" s="9" t="s">
        <v>1</v>
      </c>
      <c r="E85" s="10" t="s">
        <v>96</v>
      </c>
    </row>
    <row r="86" spans="1:8" x14ac:dyDescent="0.25">
      <c r="C86" s="8" t="s">
        <v>97</v>
      </c>
      <c r="D86" s="9" t="s">
        <v>37</v>
      </c>
      <c r="E86" s="10" t="s">
        <v>118</v>
      </c>
    </row>
    <row r="87" spans="1:8" ht="146.25" x14ac:dyDescent="0.25">
      <c r="A87" s="11" t="s">
        <v>119</v>
      </c>
      <c r="B87" s="12">
        <v>1</v>
      </c>
      <c r="C87" s="12" t="s">
        <v>120</v>
      </c>
      <c r="D87" s="13" t="s">
        <v>6</v>
      </c>
      <c r="E87" s="14" t="s">
        <v>121</v>
      </c>
      <c r="F87" s="15">
        <v>283.95999999999998</v>
      </c>
      <c r="G87" s="16">
        <v>8</v>
      </c>
      <c r="H87" s="17">
        <f>ROUND(ROUND(F87,2)*ROUND(G87,3),2)</f>
        <v>2271.6799999999998</v>
      </c>
    </row>
    <row r="88" spans="1:8" ht="123.75" x14ac:dyDescent="0.25">
      <c r="A88" s="11" t="s">
        <v>119</v>
      </c>
      <c r="B88" s="12">
        <v>2</v>
      </c>
      <c r="C88" s="12" t="s">
        <v>122</v>
      </c>
      <c r="D88" s="13" t="s">
        <v>6</v>
      </c>
      <c r="E88" s="14" t="s">
        <v>123</v>
      </c>
      <c r="F88" s="15">
        <v>100.17</v>
      </c>
      <c r="G88" s="16">
        <v>2</v>
      </c>
      <c r="H88" s="17">
        <f>ROUND(ROUND(F88,2)*ROUND(G88,3),2)</f>
        <v>200.34</v>
      </c>
    </row>
    <row r="89" spans="1:8" x14ac:dyDescent="0.25">
      <c r="E89" s="10" t="s">
        <v>18</v>
      </c>
      <c r="F89" s="8"/>
      <c r="G89" s="8"/>
      <c r="H89" s="18">
        <f>SUM(H87:H88)</f>
        <v>2472.02</v>
      </c>
    </row>
    <row r="91" spans="1:8" x14ac:dyDescent="0.25">
      <c r="C91" s="8" t="s">
        <v>2</v>
      </c>
      <c r="D91" s="9" t="s">
        <v>94</v>
      </c>
      <c r="E91" s="10" t="s">
        <v>95</v>
      </c>
    </row>
    <row r="92" spans="1:8" x14ac:dyDescent="0.25">
      <c r="C92" s="8" t="s">
        <v>52</v>
      </c>
      <c r="D92" s="9" t="s">
        <v>1</v>
      </c>
      <c r="E92" s="10" t="s">
        <v>96</v>
      </c>
    </row>
    <row r="93" spans="1:8" x14ac:dyDescent="0.25">
      <c r="C93" s="8" t="s">
        <v>97</v>
      </c>
      <c r="D93" s="9" t="s">
        <v>50</v>
      </c>
      <c r="E93" s="10" t="s">
        <v>124</v>
      </c>
    </row>
    <row r="94" spans="1:8" x14ac:dyDescent="0.25">
      <c r="A94" s="11" t="s">
        <v>125</v>
      </c>
      <c r="B94" s="12">
        <v>1</v>
      </c>
      <c r="C94" s="12" t="s">
        <v>126</v>
      </c>
      <c r="D94" s="13" t="s">
        <v>6</v>
      </c>
      <c r="E94" s="14" t="s">
        <v>127</v>
      </c>
      <c r="F94" s="15">
        <v>98.95</v>
      </c>
      <c r="G94" s="16">
        <v>1</v>
      </c>
      <c r="H94" s="17">
        <f t="shared" ref="H94:H99" si="2">ROUND(ROUND(F94,2)*ROUND(G94,3),2)</f>
        <v>98.95</v>
      </c>
    </row>
    <row r="95" spans="1:8" ht="123.75" x14ac:dyDescent="0.25">
      <c r="A95" s="11" t="s">
        <v>125</v>
      </c>
      <c r="B95" s="12">
        <v>2</v>
      </c>
      <c r="C95" s="12" t="s">
        <v>128</v>
      </c>
      <c r="D95" s="13" t="s">
        <v>23</v>
      </c>
      <c r="E95" s="14" t="s">
        <v>129</v>
      </c>
      <c r="F95" s="15">
        <v>4.91</v>
      </c>
      <c r="G95" s="16">
        <v>636</v>
      </c>
      <c r="H95" s="17">
        <f t="shared" si="2"/>
        <v>3122.76</v>
      </c>
    </row>
    <row r="96" spans="1:8" ht="78.75" x14ac:dyDescent="0.25">
      <c r="A96" s="11" t="s">
        <v>125</v>
      </c>
      <c r="B96" s="12">
        <v>3</v>
      </c>
      <c r="C96" s="12" t="s">
        <v>130</v>
      </c>
      <c r="D96" s="13" t="s">
        <v>131</v>
      </c>
      <c r="E96" s="14" t="s">
        <v>132</v>
      </c>
      <c r="F96" s="15">
        <v>5.12</v>
      </c>
      <c r="G96" s="16">
        <v>16</v>
      </c>
      <c r="H96" s="17">
        <f t="shared" si="2"/>
        <v>81.92</v>
      </c>
    </row>
    <row r="97" spans="1:8" ht="67.5" x14ac:dyDescent="0.25">
      <c r="A97" s="11" t="s">
        <v>125</v>
      </c>
      <c r="B97" s="12">
        <v>4</v>
      </c>
      <c r="C97" s="12" t="s">
        <v>133</v>
      </c>
      <c r="D97" s="13" t="s">
        <v>131</v>
      </c>
      <c r="E97" s="14" t="s">
        <v>134</v>
      </c>
      <c r="F97" s="15">
        <v>23.15</v>
      </c>
      <c r="G97" s="16">
        <v>16</v>
      </c>
      <c r="H97" s="17">
        <f t="shared" si="2"/>
        <v>370.4</v>
      </c>
    </row>
    <row r="98" spans="1:8" ht="101.25" x14ac:dyDescent="0.25">
      <c r="A98" s="11" t="s">
        <v>125</v>
      </c>
      <c r="B98" s="12">
        <v>5</v>
      </c>
      <c r="C98" s="12" t="s">
        <v>135</v>
      </c>
      <c r="D98" s="13" t="s">
        <v>23</v>
      </c>
      <c r="E98" s="14" t="s">
        <v>136</v>
      </c>
      <c r="F98" s="15">
        <v>2.39</v>
      </c>
      <c r="G98" s="16">
        <v>62</v>
      </c>
      <c r="H98" s="17">
        <f t="shared" si="2"/>
        <v>148.18</v>
      </c>
    </row>
    <row r="99" spans="1:8" ht="78.75" x14ac:dyDescent="0.25">
      <c r="A99" s="11" t="s">
        <v>125</v>
      </c>
      <c r="B99" s="12">
        <v>6</v>
      </c>
      <c r="C99" s="12" t="s">
        <v>137</v>
      </c>
      <c r="D99" s="13" t="s">
        <v>131</v>
      </c>
      <c r="E99" s="14" t="s">
        <v>138</v>
      </c>
      <c r="F99" s="15">
        <v>32.18</v>
      </c>
      <c r="G99" s="16">
        <v>2</v>
      </c>
      <c r="H99" s="17">
        <f t="shared" si="2"/>
        <v>64.36</v>
      </c>
    </row>
    <row r="100" spans="1:8" x14ac:dyDescent="0.25">
      <c r="E100" s="10" t="s">
        <v>18</v>
      </c>
      <c r="F100" s="8"/>
      <c r="G100" s="8"/>
      <c r="H100" s="18">
        <f>SUM(H94:H99)</f>
        <v>3886.57</v>
      </c>
    </row>
    <row r="102" spans="1:8" x14ac:dyDescent="0.25">
      <c r="C102" s="8" t="s">
        <v>2</v>
      </c>
      <c r="D102" s="9" t="s">
        <v>94</v>
      </c>
      <c r="E102" s="10" t="s">
        <v>95</v>
      </c>
    </row>
    <row r="103" spans="1:8" x14ac:dyDescent="0.25">
      <c r="C103" s="8" t="s">
        <v>52</v>
      </c>
      <c r="D103" s="9" t="s">
        <v>1</v>
      </c>
      <c r="E103" s="10" t="s">
        <v>96</v>
      </c>
    </row>
    <row r="104" spans="1:8" x14ac:dyDescent="0.25">
      <c r="C104" s="8" t="s">
        <v>97</v>
      </c>
      <c r="D104" s="9" t="s">
        <v>94</v>
      </c>
      <c r="E104" s="10" t="s">
        <v>139</v>
      </c>
    </row>
    <row r="105" spans="1:8" ht="90" x14ac:dyDescent="0.25">
      <c r="A105" s="11" t="s">
        <v>140</v>
      </c>
      <c r="B105" s="12">
        <v>1</v>
      </c>
      <c r="C105" s="12" t="s">
        <v>141</v>
      </c>
      <c r="D105" s="13" t="s">
        <v>23</v>
      </c>
      <c r="E105" s="14" t="s">
        <v>142</v>
      </c>
      <c r="F105" s="15">
        <v>12.67</v>
      </c>
      <c r="G105" s="16">
        <v>95</v>
      </c>
      <c r="H105" s="17">
        <f>ROUND(ROUND(F105,2)*ROUND(G105,3),2)</f>
        <v>1203.6500000000001</v>
      </c>
    </row>
    <row r="106" spans="1:8" ht="67.5" x14ac:dyDescent="0.25">
      <c r="A106" s="11" t="s">
        <v>140</v>
      </c>
      <c r="B106" s="12">
        <v>2</v>
      </c>
      <c r="C106" s="12" t="s">
        <v>143</v>
      </c>
      <c r="D106" s="13" t="s">
        <v>6</v>
      </c>
      <c r="E106" s="14" t="s">
        <v>144</v>
      </c>
      <c r="F106" s="15">
        <v>69.400000000000006</v>
      </c>
      <c r="G106" s="16">
        <v>11</v>
      </c>
      <c r="H106" s="17">
        <f>ROUND(ROUND(F106,2)*ROUND(G106,3),2)</f>
        <v>763.4</v>
      </c>
    </row>
    <row r="107" spans="1:8" x14ac:dyDescent="0.25">
      <c r="E107" s="10" t="s">
        <v>18</v>
      </c>
      <c r="F107" s="8"/>
      <c r="G107" s="8"/>
      <c r="H107" s="18">
        <f>SUM(H105:H106)</f>
        <v>1967.0500000000002</v>
      </c>
    </row>
    <row r="109" spans="1:8" x14ac:dyDescent="0.25">
      <c r="C109" s="8" t="s">
        <v>2</v>
      </c>
      <c r="D109" s="9" t="s">
        <v>94</v>
      </c>
      <c r="E109" s="10" t="s">
        <v>95</v>
      </c>
    </row>
    <row r="110" spans="1:8" x14ac:dyDescent="0.25">
      <c r="C110" s="8" t="s">
        <v>52</v>
      </c>
      <c r="D110" s="9" t="s">
        <v>19</v>
      </c>
      <c r="E110" s="10" t="s">
        <v>145</v>
      </c>
    </row>
    <row r="111" spans="1:8" ht="90" x14ac:dyDescent="0.25">
      <c r="A111" s="11" t="s">
        <v>146</v>
      </c>
      <c r="B111" s="12">
        <v>1</v>
      </c>
      <c r="C111" s="12" t="s">
        <v>147</v>
      </c>
      <c r="D111" s="13" t="s">
        <v>6</v>
      </c>
      <c r="E111" s="14" t="s">
        <v>148</v>
      </c>
      <c r="F111" s="15">
        <v>39.54</v>
      </c>
      <c r="G111" s="16">
        <v>1</v>
      </c>
      <c r="H111" s="17">
        <f>ROUND(ROUND(F111,2)*ROUND(G111,3),2)</f>
        <v>39.54</v>
      </c>
    </row>
    <row r="112" spans="1:8" ht="67.5" x14ac:dyDescent="0.25">
      <c r="A112" s="11" t="s">
        <v>146</v>
      </c>
      <c r="B112" s="12">
        <v>2</v>
      </c>
      <c r="C112" s="12" t="s">
        <v>149</v>
      </c>
      <c r="D112" s="13" t="s">
        <v>6</v>
      </c>
      <c r="E112" s="14" t="s">
        <v>150</v>
      </c>
      <c r="F112" s="15">
        <v>81.55</v>
      </c>
      <c r="G112" s="16">
        <v>1</v>
      </c>
      <c r="H112" s="17">
        <f>ROUND(ROUND(F112,2)*ROUND(G112,3),2)</f>
        <v>81.55</v>
      </c>
    </row>
    <row r="113" spans="1:8" ht="67.5" x14ac:dyDescent="0.25">
      <c r="A113" s="11" t="s">
        <v>146</v>
      </c>
      <c r="B113" s="12">
        <v>3</v>
      </c>
      <c r="C113" s="12" t="s">
        <v>151</v>
      </c>
      <c r="D113" s="13" t="s">
        <v>6</v>
      </c>
      <c r="E113" s="14" t="s">
        <v>152</v>
      </c>
      <c r="F113" s="15">
        <v>5.29</v>
      </c>
      <c r="G113" s="16">
        <v>2</v>
      </c>
      <c r="H113" s="17">
        <f>ROUND(ROUND(F113,2)*ROUND(G113,3),2)</f>
        <v>10.58</v>
      </c>
    </row>
    <row r="114" spans="1:8" x14ac:dyDescent="0.25">
      <c r="E114" s="10" t="s">
        <v>18</v>
      </c>
      <c r="F114" s="8"/>
      <c r="G114" s="8"/>
      <c r="H114" s="18">
        <f>SUM(H111:H113)</f>
        <v>131.67000000000002</v>
      </c>
    </row>
    <row r="116" spans="1:8" x14ac:dyDescent="0.25">
      <c r="C116" s="8" t="s">
        <v>2</v>
      </c>
      <c r="D116" s="9" t="s">
        <v>153</v>
      </c>
      <c r="E116" s="10" t="s">
        <v>154</v>
      </c>
    </row>
    <row r="117" spans="1:8" ht="101.25" x14ac:dyDescent="0.25">
      <c r="A117" s="11" t="s">
        <v>155</v>
      </c>
      <c r="B117" s="12">
        <v>1</v>
      </c>
      <c r="C117" s="12" t="s">
        <v>156</v>
      </c>
      <c r="D117" s="13" t="s">
        <v>6</v>
      </c>
      <c r="E117" s="14" t="s">
        <v>157</v>
      </c>
      <c r="F117" s="15">
        <v>478.32</v>
      </c>
      <c r="G117" s="16">
        <v>1</v>
      </c>
      <c r="H117" s="17">
        <f>ROUND(ROUND(F117,2)*ROUND(G117,3),2)</f>
        <v>478.32</v>
      </c>
    </row>
    <row r="118" spans="1:8" x14ac:dyDescent="0.25">
      <c r="A118" s="11" t="s">
        <v>155</v>
      </c>
      <c r="B118" s="12">
        <v>2</v>
      </c>
      <c r="C118" s="12" t="s">
        <v>158</v>
      </c>
      <c r="D118" s="13" t="s">
        <v>11</v>
      </c>
      <c r="E118" s="14" t="s">
        <v>159</v>
      </c>
      <c r="F118" s="15">
        <v>12.36</v>
      </c>
      <c r="G118" s="16">
        <v>27</v>
      </c>
      <c r="H118" s="17">
        <f>ROUND(ROUND(F118,2)*ROUND(G118,3),2)</f>
        <v>333.72</v>
      </c>
    </row>
    <row r="119" spans="1:8" x14ac:dyDescent="0.25">
      <c r="E119" s="10" t="s">
        <v>18</v>
      </c>
      <c r="F119" s="8"/>
      <c r="G119" s="8"/>
      <c r="H119" s="18">
        <f>SUM(H117:H118)</f>
        <v>812.04</v>
      </c>
    </row>
    <row r="121" spans="1:8" x14ac:dyDescent="0.25">
      <c r="C121" s="8" t="s">
        <v>2</v>
      </c>
      <c r="D121" s="9" t="s">
        <v>160</v>
      </c>
      <c r="E121" s="10" t="s">
        <v>161</v>
      </c>
    </row>
    <row r="122" spans="1:8" ht="112.5" x14ac:dyDescent="0.25">
      <c r="A122" s="11" t="s">
        <v>162</v>
      </c>
      <c r="B122" s="12">
        <v>1</v>
      </c>
      <c r="C122" s="12" t="s">
        <v>163</v>
      </c>
      <c r="D122" s="13" t="s">
        <v>16</v>
      </c>
      <c r="E122" s="14" t="s">
        <v>164</v>
      </c>
      <c r="F122" s="15">
        <v>22.24</v>
      </c>
      <c r="G122" s="16">
        <v>39.314999999999998</v>
      </c>
      <c r="H122" s="17">
        <f>ROUND(ROUND(F122,2)*ROUND(G122,3),2)</f>
        <v>874.37</v>
      </c>
    </row>
    <row r="123" spans="1:8" ht="101.25" x14ac:dyDescent="0.25">
      <c r="A123" s="11" t="s">
        <v>162</v>
      </c>
      <c r="B123" s="12">
        <v>2</v>
      </c>
      <c r="C123" s="12" t="s">
        <v>165</v>
      </c>
      <c r="D123" s="13" t="s">
        <v>16</v>
      </c>
      <c r="E123" s="14" t="s">
        <v>166</v>
      </c>
      <c r="F123" s="15">
        <v>51.52</v>
      </c>
      <c r="G123" s="16">
        <v>16.100999999999999</v>
      </c>
      <c r="H123" s="17">
        <f>ROUND(ROUND(F123,2)*ROUND(G123,3),2)</f>
        <v>829.52</v>
      </c>
    </row>
    <row r="124" spans="1:8" ht="112.5" x14ac:dyDescent="0.25">
      <c r="A124" s="11" t="s">
        <v>162</v>
      </c>
      <c r="B124" s="12">
        <v>3</v>
      </c>
      <c r="C124" s="12" t="s">
        <v>167</v>
      </c>
      <c r="D124" s="13" t="s">
        <v>16</v>
      </c>
      <c r="E124" s="14" t="s">
        <v>168</v>
      </c>
      <c r="F124" s="15">
        <v>25.53</v>
      </c>
      <c r="G124" s="16">
        <v>4</v>
      </c>
      <c r="H124" s="17">
        <f>ROUND(ROUND(F124,2)*ROUND(G124,3),2)</f>
        <v>102.12</v>
      </c>
    </row>
    <row r="125" spans="1:8" ht="112.5" x14ac:dyDescent="0.25">
      <c r="A125" s="11" t="s">
        <v>162</v>
      </c>
      <c r="B125" s="12">
        <v>4</v>
      </c>
      <c r="C125" s="12" t="s">
        <v>169</v>
      </c>
      <c r="D125" s="13" t="s">
        <v>16</v>
      </c>
      <c r="E125" s="14" t="s">
        <v>170</v>
      </c>
      <c r="F125" s="15">
        <v>22.16</v>
      </c>
      <c r="G125" s="16">
        <v>114.426</v>
      </c>
      <c r="H125" s="17">
        <f>ROUND(ROUND(F125,2)*ROUND(G125,3),2)</f>
        <v>2535.6799999999998</v>
      </c>
    </row>
    <row r="126" spans="1:8" x14ac:dyDescent="0.25">
      <c r="E126" s="10" t="s">
        <v>18</v>
      </c>
      <c r="F126" s="8"/>
      <c r="G126" s="8"/>
      <c r="H126" s="18">
        <f>SUM(H122:H125)</f>
        <v>4341.6899999999996</v>
      </c>
    </row>
    <row r="128" spans="1:8" x14ac:dyDescent="0.25">
      <c r="C128" s="8" t="s">
        <v>2</v>
      </c>
      <c r="D128" s="9" t="s">
        <v>171</v>
      </c>
      <c r="E128" s="10" t="s">
        <v>172</v>
      </c>
    </row>
    <row r="129" spans="1:8" ht="22.5" x14ac:dyDescent="0.25">
      <c r="A129" s="11" t="s">
        <v>173</v>
      </c>
      <c r="B129" s="12">
        <v>1</v>
      </c>
      <c r="C129" s="12" t="s">
        <v>174</v>
      </c>
      <c r="D129" s="13" t="s">
        <v>6</v>
      </c>
      <c r="E129" s="14" t="s">
        <v>175</v>
      </c>
      <c r="F129" s="15">
        <v>475</v>
      </c>
      <c r="G129" s="16">
        <v>1</v>
      </c>
      <c r="H129" s="17">
        <f>ROUND(ROUND(F129,2)*ROUND(G129,3),2)</f>
        <v>475</v>
      </c>
    </row>
    <row r="130" spans="1:8" x14ac:dyDescent="0.25">
      <c r="E130" s="10" t="s">
        <v>18</v>
      </c>
      <c r="F130" s="8"/>
      <c r="G130" s="8"/>
      <c r="H130" s="18">
        <f>SUM(H129:H129)</f>
        <v>475</v>
      </c>
    </row>
    <row r="132" spans="1:8" x14ac:dyDescent="0.25">
      <c r="C132" s="8" t="s">
        <v>2</v>
      </c>
      <c r="D132" s="9" t="s">
        <v>176</v>
      </c>
      <c r="E132" s="10" t="s">
        <v>177</v>
      </c>
    </row>
    <row r="133" spans="1:8" ht="22.5" x14ac:dyDescent="0.25">
      <c r="A133" s="11" t="s">
        <v>178</v>
      </c>
      <c r="B133" s="12">
        <v>1</v>
      </c>
      <c r="C133" s="12" t="s">
        <v>179</v>
      </c>
      <c r="D133" s="13" t="s">
        <v>6</v>
      </c>
      <c r="E133" s="14" t="s">
        <v>180</v>
      </c>
      <c r="F133" s="15">
        <v>850</v>
      </c>
      <c r="G133" s="16">
        <v>1</v>
      </c>
      <c r="H133" s="17">
        <f>ROUND(ROUND(F133,2)*ROUND(G133,3),2)</f>
        <v>850</v>
      </c>
    </row>
    <row r="134" spans="1:8" x14ac:dyDescent="0.25">
      <c r="E134" s="10" t="s">
        <v>18</v>
      </c>
      <c r="F134" s="8"/>
      <c r="G134" s="8"/>
      <c r="H134" s="18">
        <f>SUM(H133:H133)</f>
        <v>850</v>
      </c>
    </row>
    <row r="136" spans="1:8" x14ac:dyDescent="0.25">
      <c r="E136" s="22" t="s">
        <v>186</v>
      </c>
      <c r="H136" s="19">
        <f>SUM(H6:H135)/2</f>
        <v>145991.18</v>
      </c>
    </row>
    <row r="138" spans="1:8" x14ac:dyDescent="0.25">
      <c r="E138" s="20" t="s">
        <v>187</v>
      </c>
      <c r="F138" s="21">
        <v>0.13</v>
      </c>
      <c r="H138" s="18">
        <f>F138*H136</f>
        <v>18978.8534</v>
      </c>
    </row>
    <row r="139" spans="1:8" x14ac:dyDescent="0.25">
      <c r="E139" s="20" t="s">
        <v>188</v>
      </c>
      <c r="F139" s="21">
        <v>0.06</v>
      </c>
      <c r="H139" s="18">
        <f>F139*H136</f>
        <v>8759.4707999999991</v>
      </c>
    </row>
    <row r="140" spans="1:8" x14ac:dyDescent="0.25">
      <c r="E140" s="20" t="s">
        <v>190</v>
      </c>
      <c r="H140" s="19">
        <f>SUM(H136:H139)</f>
        <v>173729.5042</v>
      </c>
    </row>
    <row r="142" spans="1:8" x14ac:dyDescent="0.25">
      <c r="E142" s="20" t="s">
        <v>189</v>
      </c>
      <c r="F142" s="21">
        <v>0.21</v>
      </c>
      <c r="H142" s="18">
        <f>F142*H140</f>
        <v>36483.195882</v>
      </c>
    </row>
    <row r="144" spans="1:8" x14ac:dyDescent="0.25">
      <c r="E144" s="22" t="s">
        <v>191</v>
      </c>
      <c r="H144" s="19">
        <f>H140+H142</f>
        <v>210212.700082</v>
      </c>
    </row>
  </sheetData>
  <mergeCells count="1">
    <mergeCell ref="E1:H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EAC5027F22E5F4880412660DA3CEEC1" ma:contentTypeVersion="15" ma:contentTypeDescription="Create a new document." ma:contentTypeScope="" ma:versionID="f5fc59d46ef9b0507af0e115ea33ef1b">
  <xsd:schema xmlns:xsd="http://www.w3.org/2001/XMLSchema" xmlns:xs="http://www.w3.org/2001/XMLSchema" xmlns:p="http://schemas.microsoft.com/office/2006/metadata/properties" xmlns:ns2="7a354587-2b65-4861-b6df-012675303367" xmlns:ns3="d8dc66f3-2705-42d9-9cd2-40bc9c9d7d33" xmlns:ns4="7b71aeae-a32d-4038-92b8-30d3b568e848" targetNamespace="http://schemas.microsoft.com/office/2006/metadata/properties" ma:root="true" ma:fieldsID="994beb7df038fa235a32617b02c0f835" ns2:_="" ns3:_="" ns4:_="">
    <xsd:import namespace="7a354587-2b65-4861-b6df-012675303367"/>
    <xsd:import namespace="d8dc66f3-2705-42d9-9cd2-40bc9c9d7d33"/>
    <xsd:import namespace="7b71aeae-a32d-4038-92b8-30d3b568e848"/>
    <xsd:element name="properties">
      <xsd:complexType>
        <xsd:sequence>
          <xsd:element name="documentManagement">
            <xsd:complexType>
              <xsd:all>
                <xsd:element ref="ns2:Reference_x0020_code" minOccurs="0"/>
                <xsd:element ref="ns2:Level_x0020_of_x0020_description" minOccurs="0"/>
                <xsd:element ref="ns2:Date" minOccurs="0"/>
                <xsd:element ref="ns2:Description0" minOccurs="0"/>
                <xsd:element ref="ns2:Supplier_x002f_Related_x0020_entity" minOccurs="0"/>
                <xsd:element ref="ns2:Record_x0020_type" minOccurs="0"/>
                <xsd:element ref="ns2:Department" minOccurs="0"/>
                <xsd:element ref="ns2:Series" minOccurs="0"/>
                <xsd:element ref="ns2:Case_x0020_file_x0020_code" minOccurs="0"/>
                <xsd:element ref="ns2:Language" minOccurs="0"/>
                <xsd:element ref="ns2:Comments" minOccurs="0"/>
                <xsd:element ref="ns3:Related_x0020_records"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354587-2b65-4861-b6df-012675303367" elementFormDefault="qualified">
    <xsd:import namespace="http://schemas.microsoft.com/office/2006/documentManagement/types"/>
    <xsd:import namespace="http://schemas.microsoft.com/office/infopath/2007/PartnerControls"/>
    <xsd:element name="Reference_x0020_code" ma:index="8" nillable="true" ma:displayName="Reference code" ma:default="ES.28918.IMDEANW/" ma:description="Complete the Reference Code after the slash (/) with your Area Code + Filing unit number + Record position inside the filing unit, separated by minus (-). Example:&#10;ES.28918.IMDEANW/2S3-003-001" ma:indexed="true" ma:internalName="Reference_x0020_code">
      <xsd:simpleType>
        <xsd:restriction base="dms:Text">
          <xsd:maxLength value="255"/>
        </xsd:restriction>
      </xsd:simpleType>
    </xsd:element>
    <xsd:element name="Level_x0020_of_x0020_description" ma:index="9" nillable="true" ma:displayName="Level of description" ma:description="Identify the level of arrangement of the unit of description. &#10;ITEM: a simple record.&#10;FILE: A collection of documents relating to a particular administrative action.&#10;SERIE: A group of similar records that are arranged according to a filing system and that are related as the result of being created, received, or used in the same activity; a file group; a record series." ma:format="Dropdown" ma:internalName="Level_x0020_of_x0020_description">
      <xsd:simpleType>
        <xsd:restriction base="dms:Choice">
          <xsd:enumeration value="Fonds"/>
          <xsd:enumeration value="Subfond"/>
          <xsd:enumeration value="Series"/>
          <xsd:enumeration value="File"/>
          <xsd:enumeration value="Item"/>
        </xsd:restriction>
      </xsd:simpleType>
    </xsd:element>
    <xsd:element name="Date" ma:index="10" nillable="true" ma:displayName="Date" ma:description="Identify the date(s) of the unit of description (not the date you uploaded it). If you don´t know the date, keep the field blank." ma:format="DateOnly" ma:internalName="Date">
      <xsd:simpleType>
        <xsd:restriction base="dms:DateTime"/>
      </xsd:simpleType>
    </xsd:element>
    <xsd:element name="Description0" ma:index="11" nillable="true" ma:displayName="Description" ma:description="Describe succinctly relevant information about the unit of description." ma:internalName="Description0">
      <xsd:simpleType>
        <xsd:restriction base="dms:Note">
          <xsd:maxLength value="255"/>
        </xsd:restriction>
      </xsd:simpleType>
    </xsd:element>
    <xsd:element name="Supplier_x002f_Related_x0020_entity" ma:index="12" nillable="true" ma:displayName="Supplier/Related entity" ma:description="Provide the name(s) of referred suppliers or other entities in this unit of description." ma:list="{b9746dee-2b5c-425f-a6f7-08a5b6dd4cee}" ma:internalName="Supplier_x002f_Related_x0020_entity" ma:showField="Title">
      <xsd:simpleType>
        <xsd:restriction base="dms:Lookup"/>
      </xsd:simpleType>
    </xsd:element>
    <xsd:element name="Record_x0020_type" ma:index="13" nillable="true" ma:displayName="Record type" ma:description="Identify the record type. If you selected &quot;Other&quot;, please fill the field below with the other record type you couldn't find in the list." ma:internalName="Record_x0020_type">
      <xsd:complexType>
        <xsd:complexContent>
          <xsd:extension base="dms:MultiChoice">
            <xsd:sequence>
              <xsd:element name="Value" maxOccurs="unbounded" minOccurs="0" nillable="true">
                <xsd:simpleType>
                  <xsd:restriction base="dms:Choice">
                    <xsd:enumeration value="Abstract"/>
                    <xsd:enumeration value="Acceptance Letter"/>
                    <xsd:enumeration value="Acknowledgement of Receipt"/>
                    <xsd:enumeration value="Action Plan"/>
                    <xsd:enumeration value="Action Plan Control"/>
                    <xsd:enumeration value="Agenda"/>
                    <xsd:enumeration value="Agreement"/>
                    <xsd:enumeration value="Amendment"/>
                    <xsd:enumeration value="Annual Accounts"/>
                    <xsd:enumeration value="Annual Report"/>
                    <xsd:enumeration value="Appraisal"/>
                    <xsd:enumeration value="Argument"/>
                    <xsd:enumeration value="Authorization"/>
                    <xsd:enumeration value="Balance"/>
                    <xsd:enumeration value="Bank Guarantee"/>
                    <xsd:enumeration value="Book"/>
                    <xsd:enumeration value="Call"/>
                    <xsd:enumeration value="Certificate"/>
                    <xsd:enumeration value="Communication"/>
                    <xsd:enumeration value="Contract"/>
                    <xsd:enumeration value="Declaration"/>
                    <xsd:enumeration value="Deed"/>
                    <xsd:enumeration value="Denouncement"/>
                    <xsd:enumeration value="Diagram"/>
                    <xsd:enumeration value="Direct debit order"/>
                    <xsd:enumeration value="Draft"/>
                    <xsd:enumeration value="Electronic Message"/>
                    <xsd:enumeration value="Envelope"/>
                    <xsd:enumeration value="Escrito de Subsanación"/>
                    <xsd:enumeration value="Financial Statement"/>
                    <xsd:enumeration value="Fiscal Note"/>
                    <xsd:enumeration value="Form"/>
                    <xsd:enumeration value="Hoja de Dirección de Obra"/>
                    <xsd:enumeration value="Identity Document/DNI/NIE/Passport"/>
                    <xsd:enumeration value="Imdea Networks Certificate"/>
                    <xsd:enumeration value="Instructions"/>
                    <xsd:enumeration value="Interpellation"/>
                    <xsd:enumeration value="Invoice"/>
                    <xsd:enumeration value="Law"/>
                    <xsd:enumeration value="Legal Clauses Document"/>
                    <xsd:enumeration value="Legislative Iniciative"/>
                    <xsd:enumeration value="Letter"/>
                    <xsd:enumeration value="List"/>
                    <xsd:enumeration value="Members Control"/>
                    <xsd:enumeration value="Minute of Meeting"/>
                    <xsd:enumeration value="Minute of Procedure"/>
                    <xsd:enumeration value="Motion"/>
                    <xsd:enumeration value="Norm"/>
                    <xsd:enumeration value="Notification"/>
                    <xsd:enumeration value="Offer"/>
                    <xsd:enumeration value="Official Publication"/>
                    <xsd:enumeration value="Order"/>
                    <xsd:enumeration value="Order Confirmation"/>
                    <xsd:enumeration value="Others"/>
                    <xsd:enumeration value="Patent"/>
                    <xsd:enumeration value="Payslip"/>
                    <xsd:enumeration value="Petition"/>
                    <xsd:enumeration value="Plan (Map or Diagram)"/>
                    <xsd:enumeration value="Plan (Project)"/>
                    <xsd:enumeration value="Policy (Corporate Principle)"/>
                    <xsd:enumeration value="Policy (Insurance)"/>
                    <xsd:enumeration value="Procedure"/>
                    <xsd:enumeration value="Project"/>
                    <xsd:enumeration value="Proposal"/>
                    <xsd:enumeration value="Purchase order"/>
                    <xsd:enumeration value="Questionnaire"/>
                    <xsd:enumeration value="Receipt"/>
                    <xsd:enumeration value="Record of Adjudication"/>
                    <xsd:enumeration value="Report"/>
                    <xsd:enumeration value="Request"/>
                    <xsd:enumeration value="Requisition"/>
                    <xsd:enumeration value="Resignation Letter"/>
                    <xsd:enumeration value="Resolution"/>
                    <xsd:enumeration value="Results Accounts"/>
                    <xsd:enumeration value="Resume"/>
                    <xsd:enumeration value="Schedule"/>
                    <xsd:enumeration value="Scientific Publication"/>
                    <xsd:enumeration value="Service order"/>
                    <xsd:enumeration value="Stipends"/>
                    <xsd:enumeration value="Technical Clauses Document"/>
                    <xsd:enumeration value="Technical Risk Prevention Sheet"/>
                    <xsd:enumeration value="Technical Study"/>
                    <xsd:enumeration value="The European Single Procurement Document"/>
                    <xsd:enumeration value="Worforce Report"/>
                    <xsd:enumeration value="Work Plan"/>
                  </xsd:restriction>
                </xsd:simpleType>
              </xsd:element>
            </xsd:sequence>
          </xsd:extension>
        </xsd:complexContent>
      </xsd:complexType>
    </xsd:element>
    <xsd:element name="Department" ma:index="14" nillable="true" ma:displayName="Department" ma:description="Identify the creator department of the unit of description." ma:format="Dropdown" ma:internalName="Department">
      <xsd:simpleType>
        <xsd:restriction base="dms:Choice">
          <xsd:enumeration value="A.01. Board of Trustees"/>
          <xsd:enumeration value="A.02. Delegate Committee"/>
          <xsd:enumeration value="A.03. Scientific Council"/>
          <xsd:enumeration value="A.04. Direction"/>
          <xsd:enumeration value="B.01. General Management"/>
          <xsd:enumeration value="B.02. Finance"/>
          <xsd:enumeration value="B.03. Engineering and Facilities"/>
          <xsd:enumeration value="B.04. Human Resources"/>
          <xsd:enumeration value="B.05. Projects and Funding"/>
          <xsd:enumeration value="B.06. Comunications and Operations"/>
          <xsd:enumeration value="B.07. Information Technology"/>
          <xsd:enumeration value="C.01. Research Direction"/>
          <xsd:enumeration value="C.02. Networks Mesurements and Analytics"/>
          <xsd:enumeration value="C.03. Networked Systems and Algorithms"/>
          <xsd:enumeration value="C.04. Wireless Networking"/>
        </xsd:restriction>
      </xsd:simpleType>
    </xsd:element>
    <xsd:element name="Series" ma:index="15" nillable="true" ma:displayName="Series" ma:description="Select the record series that better classifies the unit of description." ma:format="Dropdown" ma:internalName="Series">
      <xsd:simpleType>
        <xsd:restriction base="dms:Choice">
          <xsd:enumeration value="A.01.01. BOT minutes"/>
          <xsd:enumeration value="A.01.02. BOT members"/>
          <xsd:enumeration value="A.01.03. BOT preparation"/>
          <xsd:enumeration value="A.02.01. DLC minutes"/>
          <xsd:enumeration value="A.02.02. DLC members"/>
          <xsd:enumeration value="A.02.03. DLC preparation"/>
          <xsd:enumeration value="A.03.01. SCC minutes"/>
          <xsd:enumeration value="A.03.02. SCC members"/>
          <xsd:enumeration value="A.03.03. SCC preparation"/>
          <xsd:enumeration value="A.04.01. DIR members"/>
          <xsd:enumeration value="A.04.02. DIR correspondence"/>
          <xsd:enumeration value="A.04.03. Agreements"/>
          <xsd:enumeration value="A.04.04. Action plans"/>
          <xsd:enumeration value="B.01.01. MAN members"/>
          <xsd:enumeration value="B.01.02. MAN correspondence"/>
          <xsd:enumeration value="B.01.03. Audits"/>
          <xsd:enumeration value="B.01.04. Cost Accounting"/>
          <xsd:enumeration value="B.01.05. Deeds"/>
          <xsd:enumeration value="B.01.06. Financial Statements and Annual Accounts"/>
          <xsd:enumeration value="B.01.07. Nominativa"/>
          <xsd:enumeration value="B.01.08. Patents"/>
          <xsd:enumeration value="B.01.09. Budget"/>
          <xsd:enumeration value="B.02.01. Tax Agency - IS"/>
          <xsd:enumeration value="B.02.02. Tax Agency - IRPF"/>
          <xsd:enumeration value="B.02.03. Tax Agency - IVA"/>
          <xsd:enumeration value="B.02.04. Tax Agency - Intra-Community Operations"/>
          <xsd:enumeration value="B.02.05. Tax Agency - Certificates"/>
          <xsd:enumeration value="B.02.06. Incomes"/>
          <xsd:enumeration value="B.02.07. Payments"/>
          <xsd:enumeration value="B.02.08. Bank statements"/>
          <xsd:enumeration value="B.02.09. Petty cash"/>
          <xsd:enumeration value="B.03.01. Public tender and bidding contracts"/>
          <xsd:enumeration value="B.03.02. Building/Refurbishment contracts"/>
          <xsd:enumeration value="B.03.03. Service contracts"/>
          <xsd:enumeration value="B.03.04. Supply contracts"/>
          <xsd:enumeration value="B.03.05. OCAs"/>
          <xsd:enumeration value="B.03.06. Activity License"/>
          <xsd:enumeration value="B.03.07. Self-protection plan"/>
          <xsd:enumeration value="B.03.08. ENG Reporting"/>
          <xsd:enumeration value="B.03.09. Inventory"/>
          <xsd:enumeration value="B.04.01. Recruitment and Onboarding"/>
          <xsd:enumeration value="B.04.02. Personnel Administration"/>
          <xsd:enumeration value="B.04.03. Talent Management"/>
          <xsd:enumeration value="B.05.01. Funding proposals"/>
          <xsd:enumeration value="B.05.02. Funding awarded"/>
          <xsd:enumeration value="B.06.01. Audiovisual"/>
          <xsd:enumeration value="B.06.02. COP Events"/>
          <xsd:enumeration value="B.06.03. Marketing and Branding"/>
          <xsd:enumeration value="B.06.04. Annual reports"/>
          <xsd:enumeration value="B.06.05. Press releases"/>
          <xsd:enumeration value="B.06.06. COP policy and procedures"/>
          <xsd:enumeration value="C.01.01. Research Director correspondence"/>
          <xsd:enumeration value="C.02.01. Research projects in Network Measurements and Analytics"/>
          <xsd:enumeration value="C.03.01. Research projects in Networked Systems and Algorithms"/>
          <xsd:enumeration value="C.04.01. Research projects in Wireless Networking"/>
        </xsd:restriction>
      </xsd:simpleType>
    </xsd:element>
    <xsd:element name="Case_x0020_file_x0020_code" ma:index="16" nillable="true" ma:displayName="Case file code" ma:description="Provide the case file code in accordance with internal rules and conventions." ma:internalName="Case_x0020_file_x0020_code">
      <xsd:simpleType>
        <xsd:restriction base="dms:Text">
          <xsd:maxLength value="255"/>
        </xsd:restriction>
      </xsd:simpleType>
    </xsd:element>
    <xsd:element name="Language" ma:index="17" nillable="true" ma:displayName="Language" ma:description="Identify the language(s) employed in the unit of description." ma:format="Dropdown" ma:internalName="Language">
      <xsd:simpleType>
        <xsd:restriction base="dms:Choice">
          <xsd:enumeration value="Arabic"/>
          <xsd:enumeration value="Chinese"/>
          <xsd:enumeration value="English"/>
          <xsd:enumeration value="French"/>
          <xsd:enumeration value="German"/>
          <xsd:enumeration value="Italian"/>
          <xsd:enumeration value="Russian"/>
          <xsd:enumeration value="Spanish"/>
          <xsd:enumeration value="Other"/>
        </xsd:restriction>
      </xsd:simpleType>
    </xsd:element>
    <xsd:element name="Comments" ma:index="18" nillable="true" ma:displayName="Comments" ma:description="Provide information that cannot be accommodated in any of the other areas." ma:internalName="Comment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dc66f3-2705-42d9-9cd2-40bc9c9d7d33" elementFormDefault="qualified">
    <xsd:import namespace="http://schemas.microsoft.com/office/2006/documentManagement/types"/>
    <xsd:import namespace="http://schemas.microsoft.com/office/infopath/2007/PartnerControls"/>
    <xsd:element name="Related_x0020_records" ma:index="19" nillable="true" ma:displayName="Related records" ma:description="Identify related units of description." ma:list="{d8dc66f3-2705-42d9-9cd2-40bc9c9d7d33}" ma:internalName="Related_x0020_records"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7b71aeae-a32d-4038-92b8-30d3b568e848"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lated_x0020_records xmlns="d8dc66f3-2705-42d9-9cd2-40bc9c9d7d33" xsi:nil="true"/>
    <Comments xmlns="7a354587-2b65-4861-b6df-012675303367" xsi:nil="true"/>
    <Supplier_x002f_Related_x0020_entity xmlns="7a354587-2b65-4861-b6df-012675303367" xsi:nil="true"/>
    <Department xmlns="7a354587-2b65-4861-b6df-012675303367" xsi:nil="true"/>
    <Case_x0020_file_x0020_code xmlns="7a354587-2b65-4861-b6df-012675303367" xsi:nil="true"/>
    <Series xmlns="7a354587-2b65-4861-b6df-012675303367" xsi:nil="true"/>
    <Language xmlns="7a354587-2b65-4861-b6df-012675303367" xsi:nil="true"/>
    <Reference_x0020_code xmlns="7a354587-2b65-4861-b6df-012675303367">ES.28918.IMDEANW/</Reference_x0020_code>
    <Record_x0020_type xmlns="7a354587-2b65-4861-b6df-012675303367"/>
    <Date xmlns="7a354587-2b65-4861-b6df-012675303367" xsi:nil="true"/>
    <Level_x0020_of_x0020_description xmlns="7a354587-2b65-4861-b6df-012675303367" xsi:nil="true"/>
    <Description0 xmlns="7a354587-2b65-4861-b6df-012675303367" xsi:nil="true"/>
  </documentManagement>
</p:properties>
</file>

<file path=customXml/itemProps1.xml><?xml version="1.0" encoding="utf-8"?>
<ds:datastoreItem xmlns:ds="http://schemas.openxmlformats.org/officeDocument/2006/customXml" ds:itemID="{69B55555-CAB3-46FC-9D7C-E12ECAC1C5B4}"/>
</file>

<file path=customXml/itemProps2.xml><?xml version="1.0" encoding="utf-8"?>
<ds:datastoreItem xmlns:ds="http://schemas.openxmlformats.org/officeDocument/2006/customXml" ds:itemID="{FFFC3986-2672-4B97-8EB9-8B62AEE9FBB9}"/>
</file>

<file path=customXml/itemProps3.xml><?xml version="1.0" encoding="utf-8"?>
<ds:datastoreItem xmlns:ds="http://schemas.openxmlformats.org/officeDocument/2006/customXml" ds:itemID="{4BCC14A6-8C6C-489F-B355-AF827833F7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Presupuesto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Usuario</cp:lastModifiedBy>
  <dcterms:created xsi:type="dcterms:W3CDTF">2025-07-11T09:59:46Z</dcterms:created>
  <dcterms:modified xsi:type="dcterms:W3CDTF">2025-07-11T10:23:17Z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0x0101001EAC5027F22E5F4880412660DA3CEEC1</vt:lpwstr>
  </property>
</Properties>
</file>