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449\Desktop\6000012073\"/>
    </mc:Choice>
  </mc:AlternateContent>
  <xr:revisionPtr revIDLastSave="0" documentId="13_ncr:1_{DBB6AE9C-AA5D-4DF5-B04C-B7D755615F7D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3" i="1" l="1"/>
  <c r="I73" i="1"/>
  <c r="I72" i="1"/>
  <c r="G72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15" i="1"/>
  <c r="I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<sst xmlns="http://schemas.openxmlformats.org/spreadsheetml/2006/main" count="159" uniqueCount="97">
  <si>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</si>
  <si>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</si>
  <si>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</si>
  <si>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</si>
  <si>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</si>
  <si>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</si>
  <si>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</si>
  <si>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</si>
  <si>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</si>
  <si>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</si>
  <si>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</si>
  <si>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</si>
  <si>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</si>
  <si>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</si>
  <si>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</si>
  <si>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</si>
  <si>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</si>
  <si>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</si>
  <si>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</si>
  <si>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</si>
  <si>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</si>
  <si>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</si>
  <si>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</si>
  <si>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</si>
  <si>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</si>
  <si>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</si>
  <si>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</si>
  <si>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</si>
  <si>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</si>
  <si>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</si>
  <si>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</si>
  <si>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</si>
  <si>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</si>
  <si>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</si>
  <si>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 xml:space="preserve">AMERICANA SASTRE CABALLERO </t>
  </si>
  <si>
    <t>AMERICANA TÉCNICA CABALLERO</t>
  </si>
  <si>
    <t>CAMISA MANGA LARGA CABALLERO</t>
  </si>
  <si>
    <t>CAMISA MANGA CORTA CABALLERO</t>
  </si>
  <si>
    <t>PANTALÓN INVIERNO CABALLERO</t>
  </si>
  <si>
    <t>PANTALÓN VERANO CABALLERO</t>
  </si>
  <si>
    <t>CORBATA LARGA</t>
  </si>
  <si>
    <t xml:space="preserve">ZAPATO MOCASÍN CABALLERO </t>
  </si>
  <si>
    <t xml:space="preserve">ZAPATO CORDÓN CABALLERO </t>
  </si>
  <si>
    <t>AMERICANA SASTRE SEÑORA</t>
  </si>
  <si>
    <t>AMERICANA TÉCNICA SEÑORA</t>
  </si>
  <si>
    <t>BLUSA MANGA LARGA SEÑORA</t>
  </si>
  <si>
    <t>BLUSA MANGA CORTA SEÑORA</t>
  </si>
  <si>
    <t>PANTALÓN INVIERNO SEÑORA</t>
  </si>
  <si>
    <t>PANTALÓN VERANO SEÑORA</t>
  </si>
  <si>
    <t>FALDA INVIERNO</t>
  </si>
  <si>
    <t>FALDA VERANO</t>
  </si>
  <si>
    <t>CORBATA CORTA</t>
  </si>
  <si>
    <t xml:space="preserve">ZAPATO MOCASÍN SEÑORA </t>
  </si>
  <si>
    <t>ZAPATO SALÓN SEÑORA</t>
  </si>
  <si>
    <t>ZAPATO MANOLETINA SEÑORA</t>
  </si>
  <si>
    <t>PARKA UNISEX</t>
  </si>
  <si>
    <t>CINTURÓN UNISEX</t>
  </si>
  <si>
    <t>CUELLO POLAR UNISEX</t>
  </si>
  <si>
    <t>PANTALÓN TÉRMICO SEÑORA</t>
  </si>
  <si>
    <t>PANTALÓN TÉRMICO CABALLERO</t>
  </si>
  <si>
    <t>ZAPATO TÉRMICO UNISEX</t>
  </si>
  <si>
    <t>CAMISA ALGODÓN MANGA LARGA CABALLERO</t>
  </si>
  <si>
    <t>CAMISA ALGODÓN MANGA CORTA CABALLERO</t>
  </si>
  <si>
    <t>BLUSA ALGODÓN MANGA LARGA SEÑORA</t>
  </si>
  <si>
    <t>BLUSA ALGODÓN MANGA CORTA SEÑORA</t>
  </si>
  <si>
    <t>PANTALÓN ALGODÓN CABALLERO</t>
  </si>
  <si>
    <t>PANTALÓN ALGODÓN SEÑORA</t>
  </si>
  <si>
    <t>BOLSO TABLET</t>
  </si>
  <si>
    <t>CAMISETAS TÉRMICAS INTERIORES UNISEX</t>
  </si>
  <si>
    <t>CALCETINES TÉRMICOS UNISEX</t>
  </si>
  <si>
    <t>GUANTES TÁCTILES</t>
  </si>
  <si>
    <t>TRAJE COMPLETO CHÓFER (AMERICANA Y PANTALÓN)</t>
  </si>
  <si>
    <t>CAMISA CHÓFER</t>
  </si>
  <si>
    <t>PANTALÓN CHÓFER</t>
  </si>
  <si>
    <t>ABRIGO CHÓFER</t>
  </si>
  <si>
    <t>CINTURÓN CHÓFER</t>
  </si>
  <si>
    <t>CORBATA CHÓFER</t>
  </si>
  <si>
    <t>REBECA PREMAMÁ</t>
  </si>
  <si>
    <t>ABRIGO PREMAMÁ</t>
  </si>
  <si>
    <t>BLUSÓN PREMAMÁ</t>
  </si>
  <si>
    <t>PANTALÓN PREMAMÁ</t>
  </si>
  <si>
    <t>ZAPATO SRC</t>
  </si>
  <si>
    <t>POLO MANGA CORTA CABALLERO</t>
  </si>
  <si>
    <t>POLO MANGA LARGA CABALLERO</t>
  </si>
  <si>
    <t>POLO MANGA CORTA SEÑORA</t>
  </si>
  <si>
    <t>POLO MANGA LARGA SEÑORA</t>
  </si>
  <si>
    <t>PANTALÓN TÉCNICO VERANO CABALLERO</t>
  </si>
  <si>
    <t>PANTALÓN TÉCNICO INVIERNO CABALLERO</t>
  </si>
  <si>
    <t>PANTALÓN TÉCNICO VERANO SEÑORA</t>
  </si>
  <si>
    <t>PANTALÓN TÉCNICO INVIERNO SEÑORA</t>
  </si>
  <si>
    <t>SOFTSHELL</t>
  </si>
  <si>
    <t>CONTRATO VESTUARIO LÍNEA</t>
  </si>
  <si>
    <t>PRENDAS</t>
  </si>
  <si>
    <t>1.2</t>
  </si>
  <si>
    <t xml:space="preserve">HORAS TRABAJO </t>
  </si>
  <si>
    <t>HORA TRABAJO EN HORARIO MAÑANA/TARDE (8:00 - 17:00 H)</t>
  </si>
  <si>
    <t>HORA TRABAJO EN HORARIO TARDE/NOCHE (17:00 - 02:00 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</si>
</sst>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4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10" fontId="3" fillId="0" borderId="4" xfId="0" quotePrefix="1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73"/>
  <sheetViews>
    <sheetView tabSelected="1" zoomScale="80" zoomScaleNormal="80" workbookViewId="0">
      <selection activeCell="H20" sqref="H20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59.140625" bestFit="1" customWidth="1"/>
    <col min="4" max="4" width="18.7109375" customWidth="1"/>
    <col min="5" max="5" width="29.5703125" style="4" bestFit="1" customWidth="1"/>
    <col min="6" max="6" width="18" style="4" bestFit="1" customWidth="1"/>
    <col min="7" max="7" width="24.28515625" style="5" bestFit="1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3" t="s">
        <v>0</v>
      </c>
      <c r="H1" s="3" t="s">
        <v>1</v>
      </c>
    </row>
    <row r="2" spans="1:10" ht="15.75" thickBot="1" x14ac:dyDescent="0.3">
      <c r="A2" s="6" t="s">
        <v>2</v>
      </c>
      <c r="B2" s="7"/>
    </row>
    <row r="3" spans="1:10" ht="15" customHeight="1" thickBot="1" x14ac:dyDescent="0.3">
      <c r="A3" s="30" t="s">
        <v>3</v>
      </c>
      <c r="B3" s="31"/>
      <c r="C3" s="32"/>
      <c r="D3" s="8">
        <f>SUM(G:G)</f>
        <v>4534344.7599999979</v>
      </c>
      <c r="E3" s="30" t="s">
        <v>4</v>
      </c>
      <c r="F3" s="31"/>
      <c r="G3" s="32"/>
      <c r="H3" s="8">
        <f>SUM(I:I)</f>
        <v>0</v>
      </c>
    </row>
    <row r="4" spans="1:10" ht="15" customHeight="1" thickBot="1" x14ac:dyDescent="0.3">
      <c r="A4" s="9" t="s">
        <v>5</v>
      </c>
      <c r="B4" s="10">
        <v>0</v>
      </c>
      <c r="C4" s="11" t="s">
        <v>6</v>
      </c>
      <c r="D4" s="12">
        <f>ROUND($D$3*B4,2)</f>
        <v>0</v>
      </c>
      <c r="E4" s="13" t="s">
        <v>7</v>
      </c>
      <c r="F4" s="39"/>
      <c r="G4" s="11" t="s">
        <v>6</v>
      </c>
      <c r="H4" s="12">
        <f>ROUND($H$3*F4,2)</f>
        <v>0</v>
      </c>
    </row>
    <row r="5" spans="1:10" ht="15.75" thickBot="1" x14ac:dyDescent="0.3">
      <c r="A5" s="9" t="s">
        <v>8</v>
      </c>
      <c r="B5" s="10">
        <v>0</v>
      </c>
      <c r="C5" s="11" t="s">
        <v>9</v>
      </c>
      <c r="D5" s="12">
        <f>ROUND($D$3*B5,2)</f>
        <v>0</v>
      </c>
      <c r="E5" s="13" t="s">
        <v>10</v>
      </c>
      <c r="F5" s="39"/>
      <c r="G5" s="11" t="s">
        <v>9</v>
      </c>
      <c r="H5" s="12">
        <f>ROUND($H$3*F5,2)</f>
        <v>0</v>
      </c>
    </row>
    <row r="6" spans="1:10" ht="15.75" thickBot="1" x14ac:dyDescent="0.3">
      <c r="A6" s="33" t="s">
        <v>11</v>
      </c>
      <c r="B6" s="34"/>
      <c r="C6" s="35"/>
      <c r="D6" s="12">
        <f>SUM(D3,D4,D5)</f>
        <v>4534344.7599999979</v>
      </c>
      <c r="E6" s="33" t="s">
        <v>12</v>
      </c>
      <c r="F6" s="34"/>
      <c r="G6" s="35"/>
      <c r="H6" s="12">
        <f>SUM(H3,H4,H5)</f>
        <v>0</v>
      </c>
    </row>
    <row r="7" spans="1:10" ht="15.75" thickBot="1" x14ac:dyDescent="0.3">
      <c r="A7" s="14" t="s">
        <v>13</v>
      </c>
      <c r="B7" s="15">
        <v>0.21</v>
      </c>
      <c r="C7" s="11" t="s">
        <v>14</v>
      </c>
      <c r="D7" s="12">
        <f>ROUND($D$6*B7,2)</f>
        <v>952212.4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10" ht="15.75" thickBot="1" x14ac:dyDescent="0.3">
      <c r="A8" s="36" t="s">
        <v>15</v>
      </c>
      <c r="B8" s="37"/>
      <c r="C8" s="38"/>
      <c r="D8" s="18">
        <f>SUM(D6:D7)</f>
        <v>5486557.1599999983</v>
      </c>
      <c r="E8" s="36" t="s">
        <v>16</v>
      </c>
      <c r="F8" s="37"/>
      <c r="G8" s="38"/>
      <c r="H8" s="18">
        <f>SUM(H6:H7)</f>
        <v>0</v>
      </c>
    </row>
    <row r="9" spans="1:10" ht="15.75" thickBot="1" x14ac:dyDescent="0.3"/>
    <row r="10" spans="1:10" ht="15.75" thickBot="1" x14ac:dyDescent="0.3">
      <c r="A10" s="19"/>
      <c r="F10" s="28" t="s">
        <v>17</v>
      </c>
      <c r="G10" s="29"/>
      <c r="H10" s="28" t="s">
        <v>18</v>
      </c>
      <c r="I10" s="29"/>
    </row>
    <row r="11" spans="1:10" x14ac:dyDescent="0.25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0" x14ac:dyDescent="0.25">
      <c r="A12" s="22" t="s">
        <v>28</v>
      </c>
      <c r="B12" s="22"/>
      <c r="C12" s="23" t="s">
        <v>91</v>
      </c>
      <c r="D12" s="22"/>
      <c r="E12" s="24"/>
      <c r="F12" s="24"/>
      <c r="G12" s="4"/>
      <c r="H12" s="24"/>
      <c r="I12" s="24"/>
    </row>
    <row r="13" spans="1:10" x14ac:dyDescent="0.25">
      <c r="A13" s="22" t="s">
        <v>29</v>
      </c>
      <c r="B13" s="22"/>
      <c r="C13" s="23" t="s">
        <v>92</v>
      </c>
      <c r="D13" s="22"/>
      <c r="E13" s="24"/>
      <c r="F13" s="24"/>
      <c r="G13" s="4"/>
      <c r="H13" s="24"/>
      <c r="I13" s="24"/>
    </row>
    <row r="14" spans="1:10" x14ac:dyDescent="0.25">
      <c r="A14" s="22"/>
      <c r="B14" s="22"/>
      <c r="C14" s="22" t="s">
        <v>34</v>
      </c>
      <c r="D14" s="27" t="s">
        <v>33</v>
      </c>
      <c r="E14" s="24">
        <v>3994</v>
      </c>
      <c r="F14" s="24">
        <v>36.1</v>
      </c>
      <c r="G14" s="25">
        <f t="shared" ref="G14:G70" si="0">ROUND(E14*F14,2)</f>
        <v>144183.4</v>
      </c>
      <c r="H14" s="2"/>
      <c r="I14" s="26">
        <f>IF(OR(H14&gt;F14, ROUND(H14,2)&lt;&gt;H14),"EL PRECIO UNITARIO OFERTADO NO PUEDE SER SUPERIOR AL PRECIO UNITARIO DE LICITACIÓN NI TENER MÁS DE DOS POSICIONES DECIMALES",E14*H14)</f>
        <v>0</v>
      </c>
    </row>
    <row r="15" spans="1:10" x14ac:dyDescent="0.25">
      <c r="C15" s="22" t="s">
        <v>35</v>
      </c>
      <c r="D15" s="27" t="s">
        <v>33</v>
      </c>
      <c r="E15" s="24">
        <v>3994</v>
      </c>
      <c r="F15" s="4">
        <v>46.52</v>
      </c>
      <c r="G15" s="25">
        <f t="shared" si="0"/>
        <v>185800.88</v>
      </c>
      <c r="H15" s="2"/>
      <c r="I15" s="26">
        <f>IF(OR(H15&gt;F15, ROUND(H15,2)&lt;&gt;H15),"EL PRECIO UNITARIO OFERTADO NO PUEDE SER SUPERIOR AL PRECIO UNITARIO DE LICITACIÓN NI TENER MÁS DE DOS POSICIONES DECIMALES",E15*H15)</f>
        <v>0</v>
      </c>
      <c r="J15" s="4"/>
    </row>
    <row r="16" spans="1:10" x14ac:dyDescent="0.25">
      <c r="C16" s="22" t="s">
        <v>36</v>
      </c>
      <c r="D16" s="27" t="s">
        <v>33</v>
      </c>
      <c r="E16" s="24">
        <v>19375</v>
      </c>
      <c r="F16" s="4">
        <v>13.92</v>
      </c>
      <c r="G16" s="25">
        <f t="shared" si="0"/>
        <v>269700</v>
      </c>
      <c r="H16" s="2"/>
      <c r="I16" s="26">
        <f t="shared" ref="I16:I70" si="1">IF(OR(H16&gt;F16, ROUND(H16,2)&lt;&gt;H16),"EL PRECIO UNITARIO OFERTADO NO PUEDE SER SUPERIOR AL PRECIO UNITARIO DE LICITACIÓN NI TENER MÁS DE DOS POSICIONES DECIMALES",E16*H16)</f>
        <v>0</v>
      </c>
      <c r="J16" s="4"/>
    </row>
    <row r="17" spans="3:10" x14ac:dyDescent="0.25">
      <c r="C17" t="s">
        <v>37</v>
      </c>
      <c r="D17" s="27" t="s">
        <v>33</v>
      </c>
      <c r="E17" s="4">
        <v>23069</v>
      </c>
      <c r="F17" s="4">
        <v>13.26</v>
      </c>
      <c r="G17" s="25">
        <f t="shared" si="0"/>
        <v>305894.94</v>
      </c>
      <c r="H17" s="2"/>
      <c r="I17" s="26">
        <f t="shared" si="1"/>
        <v>0</v>
      </c>
      <c r="J17" s="4"/>
    </row>
    <row r="18" spans="3:10" x14ac:dyDescent="0.25">
      <c r="C18" t="s">
        <v>38</v>
      </c>
      <c r="D18" s="27" t="s">
        <v>33</v>
      </c>
      <c r="E18" s="4">
        <v>11685</v>
      </c>
      <c r="F18" s="4">
        <v>19.47</v>
      </c>
      <c r="G18" s="25">
        <f t="shared" si="0"/>
        <v>227506.95</v>
      </c>
      <c r="H18" s="2"/>
      <c r="I18" s="26">
        <f t="shared" si="1"/>
        <v>0</v>
      </c>
      <c r="J18" s="4"/>
    </row>
    <row r="19" spans="3:10" x14ac:dyDescent="0.25">
      <c r="C19" t="s">
        <v>39</v>
      </c>
      <c r="D19" s="27" t="s">
        <v>33</v>
      </c>
      <c r="E19" s="4">
        <v>15380</v>
      </c>
      <c r="F19" s="4">
        <v>17.920000000000002</v>
      </c>
      <c r="G19" s="25">
        <f t="shared" si="0"/>
        <v>275609.59999999998</v>
      </c>
      <c r="H19" s="2"/>
      <c r="I19" s="26">
        <f t="shared" si="1"/>
        <v>0</v>
      </c>
      <c r="J19" s="4"/>
    </row>
    <row r="20" spans="3:10" x14ac:dyDescent="0.25">
      <c r="C20" t="s">
        <v>40</v>
      </c>
      <c r="D20" s="27" t="s">
        <v>33</v>
      </c>
      <c r="E20" s="4">
        <v>3994</v>
      </c>
      <c r="F20" s="4">
        <v>6.86</v>
      </c>
      <c r="G20" s="25">
        <f t="shared" si="0"/>
        <v>27398.84</v>
      </c>
      <c r="H20" s="2"/>
      <c r="I20" s="26">
        <f t="shared" si="1"/>
        <v>0</v>
      </c>
      <c r="J20" s="4"/>
    </row>
    <row r="21" spans="3:10" x14ac:dyDescent="0.25">
      <c r="C21" t="s">
        <v>41</v>
      </c>
      <c r="D21" s="27" t="s">
        <v>33</v>
      </c>
      <c r="E21" s="4">
        <v>7691</v>
      </c>
      <c r="F21" s="4">
        <v>44.11</v>
      </c>
      <c r="G21" s="25">
        <f t="shared" si="0"/>
        <v>339250.01</v>
      </c>
      <c r="H21" s="2"/>
      <c r="I21" s="26">
        <f t="shared" si="1"/>
        <v>0</v>
      </c>
      <c r="J21" s="4"/>
    </row>
    <row r="22" spans="3:10" x14ac:dyDescent="0.25">
      <c r="C22" t="s">
        <v>42</v>
      </c>
      <c r="D22" s="27" t="s">
        <v>33</v>
      </c>
      <c r="E22" s="4">
        <v>11592</v>
      </c>
      <c r="F22" s="4">
        <v>46.63</v>
      </c>
      <c r="G22" s="25">
        <f t="shared" si="0"/>
        <v>540534.96</v>
      </c>
      <c r="H22" s="2"/>
      <c r="I22" s="26">
        <f t="shared" si="1"/>
        <v>0</v>
      </c>
      <c r="J22" s="4"/>
    </row>
    <row r="23" spans="3:10" x14ac:dyDescent="0.25">
      <c r="C23" t="s">
        <v>43</v>
      </c>
      <c r="D23" s="27" t="s">
        <v>33</v>
      </c>
      <c r="E23" s="4">
        <v>1954</v>
      </c>
      <c r="F23" s="4">
        <v>36.1</v>
      </c>
      <c r="G23" s="25">
        <f t="shared" si="0"/>
        <v>70539.399999999994</v>
      </c>
      <c r="H23" s="2"/>
      <c r="I23" s="26">
        <f t="shared" si="1"/>
        <v>0</v>
      </c>
      <c r="J23" s="4"/>
    </row>
    <row r="24" spans="3:10" x14ac:dyDescent="0.25">
      <c r="C24" t="s">
        <v>44</v>
      </c>
      <c r="D24" s="27" t="s">
        <v>33</v>
      </c>
      <c r="E24" s="4">
        <v>1954</v>
      </c>
      <c r="F24" s="4">
        <v>48.58</v>
      </c>
      <c r="G24" s="25">
        <f t="shared" si="0"/>
        <v>94925.32</v>
      </c>
      <c r="H24" s="2"/>
      <c r="I24" s="26">
        <f t="shared" si="1"/>
        <v>0</v>
      </c>
      <c r="J24" s="4"/>
    </row>
    <row r="25" spans="3:10" x14ac:dyDescent="0.25">
      <c r="C25" t="s">
        <v>45</v>
      </c>
      <c r="D25" s="27" t="s">
        <v>33</v>
      </c>
      <c r="E25" s="4">
        <v>9253</v>
      </c>
      <c r="F25" s="4">
        <v>13.92</v>
      </c>
      <c r="G25" s="25">
        <f t="shared" si="0"/>
        <v>128801.76</v>
      </c>
      <c r="H25" s="2"/>
      <c r="I25" s="26">
        <f t="shared" si="1"/>
        <v>0</v>
      </c>
      <c r="J25" s="4"/>
    </row>
    <row r="26" spans="3:10" x14ac:dyDescent="0.25">
      <c r="C26" t="s">
        <v>46</v>
      </c>
      <c r="D26" s="27" t="s">
        <v>33</v>
      </c>
      <c r="E26" s="4">
        <v>10948</v>
      </c>
      <c r="F26" s="4">
        <v>12.77</v>
      </c>
      <c r="G26" s="25">
        <f t="shared" si="0"/>
        <v>139805.96</v>
      </c>
      <c r="H26" s="2"/>
      <c r="I26" s="26">
        <f t="shared" si="1"/>
        <v>0</v>
      </c>
      <c r="J26" s="4"/>
    </row>
    <row r="27" spans="3:10" x14ac:dyDescent="0.25">
      <c r="C27" t="s">
        <v>47</v>
      </c>
      <c r="D27" s="27" t="s">
        <v>33</v>
      </c>
      <c r="E27" s="4">
        <v>5603</v>
      </c>
      <c r="F27" s="4">
        <v>19.47</v>
      </c>
      <c r="G27" s="25">
        <f t="shared" si="0"/>
        <v>109090.41</v>
      </c>
      <c r="H27" s="2"/>
      <c r="I27" s="26">
        <f t="shared" si="1"/>
        <v>0</v>
      </c>
      <c r="J27" s="4"/>
    </row>
    <row r="28" spans="3:10" x14ac:dyDescent="0.25">
      <c r="C28" t="s">
        <v>48</v>
      </c>
      <c r="D28" s="27" t="s">
        <v>33</v>
      </c>
      <c r="E28" s="4">
        <v>7300</v>
      </c>
      <c r="F28" s="4">
        <v>17.920000000000002</v>
      </c>
      <c r="G28" s="25">
        <f t="shared" si="0"/>
        <v>130816</v>
      </c>
      <c r="H28" s="2"/>
      <c r="I28" s="26">
        <f t="shared" si="1"/>
        <v>0</v>
      </c>
      <c r="J28" s="4"/>
    </row>
    <row r="29" spans="3:10" x14ac:dyDescent="0.25">
      <c r="C29" t="s">
        <v>49</v>
      </c>
      <c r="D29" s="27" t="s">
        <v>33</v>
      </c>
      <c r="E29" s="4">
        <v>939</v>
      </c>
      <c r="F29" s="4">
        <v>16.649999999999999</v>
      </c>
      <c r="G29" s="25">
        <f t="shared" si="0"/>
        <v>15634.35</v>
      </c>
      <c r="H29" s="2"/>
      <c r="I29" s="26">
        <f t="shared" si="1"/>
        <v>0</v>
      </c>
      <c r="J29" s="4"/>
    </row>
    <row r="30" spans="3:10" x14ac:dyDescent="0.25">
      <c r="C30" t="s">
        <v>50</v>
      </c>
      <c r="D30" s="27" t="s">
        <v>33</v>
      </c>
      <c r="E30" s="4">
        <v>939</v>
      </c>
      <c r="F30" s="4">
        <v>16.649999999999999</v>
      </c>
      <c r="G30" s="25">
        <f t="shared" si="0"/>
        <v>15634.35</v>
      </c>
      <c r="H30" s="2"/>
      <c r="I30" s="26">
        <f t="shared" si="1"/>
        <v>0</v>
      </c>
      <c r="J30" s="4"/>
    </row>
    <row r="31" spans="3:10" x14ac:dyDescent="0.25">
      <c r="C31" t="s">
        <v>51</v>
      </c>
      <c r="D31" s="27" t="s">
        <v>33</v>
      </c>
      <c r="E31" s="4">
        <v>1954</v>
      </c>
      <c r="F31" s="4">
        <v>6.86</v>
      </c>
      <c r="G31" s="25">
        <f t="shared" si="0"/>
        <v>13404.44</v>
      </c>
      <c r="H31" s="2"/>
      <c r="I31" s="26">
        <f t="shared" si="1"/>
        <v>0</v>
      </c>
      <c r="J31" s="4"/>
    </row>
    <row r="32" spans="3:10" x14ac:dyDescent="0.25">
      <c r="C32" t="s">
        <v>52</v>
      </c>
      <c r="D32" s="27" t="s">
        <v>33</v>
      </c>
      <c r="E32" s="4">
        <v>5246</v>
      </c>
      <c r="F32" s="4">
        <v>37.83</v>
      </c>
      <c r="G32" s="25">
        <f t="shared" si="0"/>
        <v>198456.18</v>
      </c>
      <c r="H32" s="2"/>
      <c r="I32" s="26">
        <f t="shared" si="1"/>
        <v>0</v>
      </c>
      <c r="J32" s="4"/>
    </row>
    <row r="33" spans="3:10" x14ac:dyDescent="0.25">
      <c r="C33" t="s">
        <v>53</v>
      </c>
      <c r="D33" s="27" t="s">
        <v>33</v>
      </c>
      <c r="E33" s="4">
        <v>2576</v>
      </c>
      <c r="F33" s="4">
        <v>35.22</v>
      </c>
      <c r="G33" s="25">
        <f t="shared" si="0"/>
        <v>90726.720000000001</v>
      </c>
      <c r="H33" s="2"/>
      <c r="I33" s="26">
        <f t="shared" si="1"/>
        <v>0</v>
      </c>
      <c r="J33" s="4"/>
    </row>
    <row r="34" spans="3:10" x14ac:dyDescent="0.25">
      <c r="C34" t="s">
        <v>54</v>
      </c>
      <c r="D34" s="27" t="s">
        <v>33</v>
      </c>
      <c r="E34" s="4">
        <v>727</v>
      </c>
      <c r="F34" s="4">
        <v>32.700000000000003</v>
      </c>
      <c r="G34" s="25">
        <f t="shared" si="0"/>
        <v>23772.9</v>
      </c>
      <c r="H34" s="2"/>
      <c r="I34" s="26">
        <f t="shared" si="1"/>
        <v>0</v>
      </c>
      <c r="J34" s="4"/>
    </row>
    <row r="35" spans="3:10" x14ac:dyDescent="0.25">
      <c r="C35" t="s">
        <v>55</v>
      </c>
      <c r="D35" s="27" t="s">
        <v>33</v>
      </c>
      <c r="E35" s="4">
        <v>6639</v>
      </c>
      <c r="F35" s="4">
        <v>79.88</v>
      </c>
      <c r="G35" s="25">
        <f t="shared" si="0"/>
        <v>530323.31999999995</v>
      </c>
      <c r="H35" s="2"/>
      <c r="I35" s="26">
        <f t="shared" si="1"/>
        <v>0</v>
      </c>
      <c r="J35" s="4"/>
    </row>
    <row r="36" spans="3:10" x14ac:dyDescent="0.25">
      <c r="C36" t="s">
        <v>56</v>
      </c>
      <c r="D36" s="27" t="s">
        <v>33</v>
      </c>
      <c r="E36" s="4">
        <v>5948</v>
      </c>
      <c r="F36" s="4">
        <v>8.83</v>
      </c>
      <c r="G36" s="25">
        <f t="shared" si="0"/>
        <v>52520.84</v>
      </c>
      <c r="H36" s="2"/>
      <c r="I36" s="26">
        <f t="shared" si="1"/>
        <v>0</v>
      </c>
      <c r="J36" s="4"/>
    </row>
    <row r="37" spans="3:10" x14ac:dyDescent="0.25">
      <c r="C37" t="s">
        <v>57</v>
      </c>
      <c r="D37" s="27" t="s">
        <v>33</v>
      </c>
      <c r="E37" s="4">
        <v>6513</v>
      </c>
      <c r="F37" s="4">
        <v>6.08</v>
      </c>
      <c r="G37" s="25">
        <f t="shared" si="0"/>
        <v>39599.040000000001</v>
      </c>
      <c r="H37" s="2"/>
      <c r="I37" s="26">
        <f t="shared" si="1"/>
        <v>0</v>
      </c>
      <c r="J37" s="4"/>
    </row>
    <row r="38" spans="3:10" x14ac:dyDescent="0.25">
      <c r="C38" t="s">
        <v>58</v>
      </c>
      <c r="D38" s="27" t="s">
        <v>33</v>
      </c>
      <c r="E38" s="4">
        <v>1728</v>
      </c>
      <c r="F38" s="4">
        <v>41.18</v>
      </c>
      <c r="G38" s="25">
        <f t="shared" si="0"/>
        <v>71159.039999999994</v>
      </c>
      <c r="H38" s="2"/>
      <c r="I38" s="26">
        <f t="shared" si="1"/>
        <v>0</v>
      </c>
      <c r="J38" s="4"/>
    </row>
    <row r="39" spans="3:10" x14ac:dyDescent="0.25">
      <c r="C39" t="s">
        <v>59</v>
      </c>
      <c r="D39" s="27" t="s">
        <v>33</v>
      </c>
      <c r="E39" s="4">
        <v>1688</v>
      </c>
      <c r="F39" s="4">
        <v>41.18</v>
      </c>
      <c r="G39" s="25">
        <f t="shared" si="0"/>
        <v>69511.839999999997</v>
      </c>
      <c r="H39" s="2"/>
      <c r="I39" s="26">
        <f t="shared" si="1"/>
        <v>0</v>
      </c>
      <c r="J39" s="4"/>
    </row>
    <row r="40" spans="3:10" x14ac:dyDescent="0.25">
      <c r="C40" t="s">
        <v>60</v>
      </c>
      <c r="D40" s="27" t="s">
        <v>33</v>
      </c>
      <c r="E40" s="4">
        <v>1904</v>
      </c>
      <c r="F40" s="4">
        <v>76.86</v>
      </c>
      <c r="G40" s="25">
        <f t="shared" si="0"/>
        <v>146341.44</v>
      </c>
      <c r="H40" s="2"/>
      <c r="I40" s="26">
        <f t="shared" si="1"/>
        <v>0</v>
      </c>
      <c r="J40" s="4"/>
    </row>
    <row r="41" spans="3:10" x14ac:dyDescent="0.25">
      <c r="C41" t="s">
        <v>61</v>
      </c>
      <c r="D41" s="27" t="s">
        <v>33</v>
      </c>
      <c r="E41" s="4">
        <v>196</v>
      </c>
      <c r="F41" s="4">
        <v>21.57</v>
      </c>
      <c r="G41" s="25">
        <f t="shared" si="0"/>
        <v>4227.72</v>
      </c>
      <c r="H41" s="2"/>
      <c r="I41" s="26">
        <f t="shared" si="1"/>
        <v>0</v>
      </c>
      <c r="J41" s="4"/>
    </row>
    <row r="42" spans="3:10" x14ac:dyDescent="0.25">
      <c r="C42" t="s">
        <v>62</v>
      </c>
      <c r="D42" s="27" t="s">
        <v>33</v>
      </c>
      <c r="E42" s="4">
        <v>196</v>
      </c>
      <c r="F42" s="4">
        <v>20.63</v>
      </c>
      <c r="G42" s="25">
        <f t="shared" si="0"/>
        <v>4043.48</v>
      </c>
      <c r="H42" s="2"/>
      <c r="I42" s="26">
        <f t="shared" si="1"/>
        <v>0</v>
      </c>
      <c r="J42" s="4"/>
    </row>
    <row r="43" spans="3:10" x14ac:dyDescent="0.25">
      <c r="C43" t="s">
        <v>63</v>
      </c>
      <c r="D43" s="27" t="s">
        <v>33</v>
      </c>
      <c r="E43" s="4">
        <v>164</v>
      </c>
      <c r="F43" s="4">
        <v>21.18</v>
      </c>
      <c r="G43" s="25">
        <f t="shared" si="0"/>
        <v>3473.52</v>
      </c>
      <c r="H43" s="2"/>
      <c r="I43" s="26">
        <f t="shared" si="1"/>
        <v>0</v>
      </c>
      <c r="J43" s="4"/>
    </row>
    <row r="44" spans="3:10" x14ac:dyDescent="0.25">
      <c r="C44" t="s">
        <v>64</v>
      </c>
      <c r="D44" s="27" t="s">
        <v>33</v>
      </c>
      <c r="E44" s="4">
        <v>164</v>
      </c>
      <c r="F44" s="4">
        <v>20.58</v>
      </c>
      <c r="G44" s="25">
        <f t="shared" si="0"/>
        <v>3375.12</v>
      </c>
      <c r="H44" s="2"/>
      <c r="I44" s="26">
        <f t="shared" si="1"/>
        <v>0</v>
      </c>
      <c r="J44" s="4"/>
    </row>
    <row r="45" spans="3:10" x14ac:dyDescent="0.25">
      <c r="C45" t="s">
        <v>65</v>
      </c>
      <c r="D45" s="27" t="s">
        <v>33</v>
      </c>
      <c r="E45" s="4">
        <v>264</v>
      </c>
      <c r="F45" s="4">
        <v>25.55</v>
      </c>
      <c r="G45" s="25">
        <f t="shared" si="0"/>
        <v>6745.2</v>
      </c>
      <c r="H45" s="2"/>
      <c r="I45" s="26">
        <f t="shared" si="1"/>
        <v>0</v>
      </c>
      <c r="J45" s="4"/>
    </row>
    <row r="46" spans="3:10" x14ac:dyDescent="0.25">
      <c r="C46" t="s">
        <v>66</v>
      </c>
      <c r="D46" s="27" t="s">
        <v>33</v>
      </c>
      <c r="E46" s="4">
        <v>220</v>
      </c>
      <c r="F46" s="4">
        <v>25.55</v>
      </c>
      <c r="G46" s="25">
        <f t="shared" si="0"/>
        <v>5621</v>
      </c>
      <c r="H46" s="2"/>
      <c r="I46" s="26">
        <f t="shared" si="1"/>
        <v>0</v>
      </c>
      <c r="J46" s="4"/>
    </row>
    <row r="47" spans="3:10" x14ac:dyDescent="0.25">
      <c r="C47" t="s">
        <v>67</v>
      </c>
      <c r="D47" s="27" t="s">
        <v>33</v>
      </c>
      <c r="E47" s="4">
        <v>388</v>
      </c>
      <c r="F47" s="4">
        <v>12.51</v>
      </c>
      <c r="G47" s="25">
        <f t="shared" si="0"/>
        <v>4853.88</v>
      </c>
      <c r="H47" s="2"/>
      <c r="I47" s="26">
        <f t="shared" si="1"/>
        <v>0</v>
      </c>
      <c r="J47" s="4"/>
    </row>
    <row r="48" spans="3:10" x14ac:dyDescent="0.25">
      <c r="C48" t="s">
        <v>68</v>
      </c>
      <c r="D48" s="27" t="s">
        <v>33</v>
      </c>
      <c r="E48" s="4">
        <v>768</v>
      </c>
      <c r="F48" s="4">
        <v>7.38</v>
      </c>
      <c r="G48" s="25">
        <f t="shared" si="0"/>
        <v>5667.84</v>
      </c>
      <c r="H48" s="2"/>
      <c r="I48" s="26">
        <f t="shared" si="1"/>
        <v>0</v>
      </c>
      <c r="J48" s="4"/>
    </row>
    <row r="49" spans="3:10" x14ac:dyDescent="0.25">
      <c r="C49" t="s">
        <v>69</v>
      </c>
      <c r="D49" s="27" t="s">
        <v>33</v>
      </c>
      <c r="E49" s="4">
        <v>768</v>
      </c>
      <c r="F49" s="4">
        <v>4.12</v>
      </c>
      <c r="G49" s="25">
        <f t="shared" si="0"/>
        <v>3164.16</v>
      </c>
      <c r="H49" s="2"/>
      <c r="I49" s="26">
        <f t="shared" si="1"/>
        <v>0</v>
      </c>
      <c r="J49" s="4"/>
    </row>
    <row r="50" spans="3:10" x14ac:dyDescent="0.25">
      <c r="C50" t="s">
        <v>70</v>
      </c>
      <c r="D50" s="27" t="s">
        <v>33</v>
      </c>
      <c r="E50" s="4">
        <v>2537</v>
      </c>
      <c r="F50" s="4">
        <v>25.63</v>
      </c>
      <c r="G50" s="25">
        <f t="shared" si="0"/>
        <v>65023.31</v>
      </c>
      <c r="H50" s="2"/>
      <c r="I50" s="26">
        <f t="shared" si="1"/>
        <v>0</v>
      </c>
      <c r="J50" s="4"/>
    </row>
    <row r="51" spans="3:10" x14ac:dyDescent="0.25">
      <c r="C51" t="s">
        <v>71</v>
      </c>
      <c r="D51" s="27" t="s">
        <v>33</v>
      </c>
      <c r="E51" s="4">
        <v>16</v>
      </c>
      <c r="F51" s="4">
        <v>138.04</v>
      </c>
      <c r="G51" s="25">
        <f t="shared" si="0"/>
        <v>2208.64</v>
      </c>
      <c r="H51" s="2"/>
      <c r="I51" s="26">
        <f t="shared" si="1"/>
        <v>0</v>
      </c>
      <c r="J51" s="4"/>
    </row>
    <row r="52" spans="3:10" x14ac:dyDescent="0.25">
      <c r="C52" t="s">
        <v>72</v>
      </c>
      <c r="D52" s="27" t="s">
        <v>33</v>
      </c>
      <c r="E52" s="4">
        <v>26</v>
      </c>
      <c r="F52" s="4">
        <v>32.72</v>
      </c>
      <c r="G52" s="25">
        <f t="shared" si="0"/>
        <v>850.72</v>
      </c>
      <c r="H52" s="2"/>
      <c r="I52" s="26">
        <f t="shared" si="1"/>
        <v>0</v>
      </c>
      <c r="J52" s="4"/>
    </row>
    <row r="53" spans="3:10" x14ac:dyDescent="0.25">
      <c r="C53" t="s">
        <v>73</v>
      </c>
      <c r="D53" s="27" t="s">
        <v>33</v>
      </c>
      <c r="E53" s="4">
        <v>10</v>
      </c>
      <c r="F53" s="4">
        <v>52.28</v>
      </c>
      <c r="G53" s="25">
        <f t="shared" si="0"/>
        <v>522.79999999999995</v>
      </c>
      <c r="H53" s="2"/>
      <c r="I53" s="26">
        <f t="shared" si="1"/>
        <v>0</v>
      </c>
      <c r="J53" s="4"/>
    </row>
    <row r="54" spans="3:10" x14ac:dyDescent="0.25">
      <c r="C54" t="s">
        <v>74</v>
      </c>
      <c r="D54" s="27" t="s">
        <v>33</v>
      </c>
      <c r="E54" s="4">
        <v>2</v>
      </c>
      <c r="F54" s="4">
        <v>138.01</v>
      </c>
      <c r="G54" s="25">
        <f t="shared" si="0"/>
        <v>276.02</v>
      </c>
      <c r="H54" s="2"/>
      <c r="I54" s="26">
        <f t="shared" si="1"/>
        <v>0</v>
      </c>
      <c r="J54" s="4"/>
    </row>
    <row r="55" spans="3:10" x14ac:dyDescent="0.25">
      <c r="C55" t="s">
        <v>75</v>
      </c>
      <c r="D55" s="27" t="s">
        <v>33</v>
      </c>
      <c r="E55" s="4">
        <v>4</v>
      </c>
      <c r="F55" s="4">
        <v>29.24</v>
      </c>
      <c r="G55" s="25">
        <f t="shared" si="0"/>
        <v>116.96</v>
      </c>
      <c r="H55" s="2"/>
      <c r="I55" s="26">
        <f t="shared" si="1"/>
        <v>0</v>
      </c>
      <c r="J55" s="4"/>
    </row>
    <row r="56" spans="3:10" x14ac:dyDescent="0.25">
      <c r="C56" t="s">
        <v>76</v>
      </c>
      <c r="D56" s="27" t="s">
        <v>33</v>
      </c>
      <c r="E56" s="4">
        <v>4</v>
      </c>
      <c r="F56" s="4">
        <v>29.24</v>
      </c>
      <c r="G56" s="25">
        <f t="shared" si="0"/>
        <v>116.96</v>
      </c>
      <c r="H56" s="2"/>
      <c r="I56" s="26">
        <f t="shared" si="1"/>
        <v>0</v>
      </c>
      <c r="J56" s="4"/>
    </row>
    <row r="57" spans="3:10" x14ac:dyDescent="0.25">
      <c r="C57" t="s">
        <v>77</v>
      </c>
      <c r="D57" s="27" t="s">
        <v>33</v>
      </c>
      <c r="E57" s="4">
        <v>60</v>
      </c>
      <c r="F57" s="4">
        <v>39.380000000000003</v>
      </c>
      <c r="G57" s="25">
        <f t="shared" si="0"/>
        <v>2362.8000000000002</v>
      </c>
      <c r="H57" s="2"/>
      <c r="I57" s="26">
        <f t="shared" si="1"/>
        <v>0</v>
      </c>
      <c r="J57" s="4"/>
    </row>
    <row r="58" spans="3:10" x14ac:dyDescent="0.25">
      <c r="C58" t="s">
        <v>78</v>
      </c>
      <c r="D58" s="27" t="s">
        <v>33</v>
      </c>
      <c r="E58" s="4">
        <v>32</v>
      </c>
      <c r="F58" s="4">
        <v>129.16999999999999</v>
      </c>
      <c r="G58" s="25">
        <f t="shared" si="0"/>
        <v>4133.4399999999996</v>
      </c>
      <c r="H58" s="2"/>
      <c r="I58" s="26">
        <f t="shared" si="1"/>
        <v>0</v>
      </c>
      <c r="J58" s="4"/>
    </row>
    <row r="59" spans="3:10" x14ac:dyDescent="0.25">
      <c r="C59" t="s">
        <v>79</v>
      </c>
      <c r="D59" s="27" t="s">
        <v>33</v>
      </c>
      <c r="E59" s="4">
        <v>120</v>
      </c>
      <c r="F59" s="4">
        <v>24.6</v>
      </c>
      <c r="G59" s="25">
        <f t="shared" si="0"/>
        <v>2952</v>
      </c>
      <c r="H59" s="2"/>
      <c r="I59" s="26">
        <f t="shared" si="1"/>
        <v>0</v>
      </c>
      <c r="J59" s="4"/>
    </row>
    <row r="60" spans="3:10" x14ac:dyDescent="0.25">
      <c r="C60" t="s">
        <v>80</v>
      </c>
      <c r="D60" s="27" t="s">
        <v>33</v>
      </c>
      <c r="E60" s="4">
        <v>120</v>
      </c>
      <c r="F60" s="4">
        <v>34.44</v>
      </c>
      <c r="G60" s="25">
        <f t="shared" si="0"/>
        <v>4132.8</v>
      </c>
      <c r="H60" s="2"/>
      <c r="I60" s="26">
        <f t="shared" si="1"/>
        <v>0</v>
      </c>
      <c r="J60" s="4"/>
    </row>
    <row r="61" spans="3:10" x14ac:dyDescent="0.25">
      <c r="C61" t="s">
        <v>81</v>
      </c>
      <c r="D61" s="27" t="s">
        <v>33</v>
      </c>
      <c r="E61" s="4">
        <v>150</v>
      </c>
      <c r="F61" s="4">
        <v>48.74</v>
      </c>
      <c r="G61" s="25">
        <f t="shared" si="0"/>
        <v>7311</v>
      </c>
      <c r="H61" s="2"/>
      <c r="I61" s="26">
        <f t="shared" si="1"/>
        <v>0</v>
      </c>
      <c r="J61" s="4"/>
    </row>
    <row r="62" spans="3:10" x14ac:dyDescent="0.25">
      <c r="C62" t="s">
        <v>82</v>
      </c>
      <c r="D62" s="27" t="s">
        <v>33</v>
      </c>
      <c r="E62" s="4">
        <v>50</v>
      </c>
      <c r="F62" s="4">
        <v>12.64</v>
      </c>
      <c r="G62" s="25">
        <f t="shared" si="0"/>
        <v>632</v>
      </c>
      <c r="H62" s="2"/>
      <c r="I62" s="26">
        <f t="shared" si="1"/>
        <v>0</v>
      </c>
      <c r="J62" s="4"/>
    </row>
    <row r="63" spans="3:10" x14ac:dyDescent="0.25">
      <c r="C63" t="s">
        <v>83</v>
      </c>
      <c r="D63" s="27" t="s">
        <v>33</v>
      </c>
      <c r="E63" s="4">
        <v>50</v>
      </c>
      <c r="F63" s="4">
        <v>14.59</v>
      </c>
      <c r="G63" s="25">
        <f t="shared" si="0"/>
        <v>729.5</v>
      </c>
      <c r="H63" s="2"/>
      <c r="I63" s="26">
        <f t="shared" si="1"/>
        <v>0</v>
      </c>
      <c r="J63" s="4"/>
    </row>
    <row r="64" spans="3:10" x14ac:dyDescent="0.25">
      <c r="C64" t="s">
        <v>84</v>
      </c>
      <c r="D64" s="27" t="s">
        <v>33</v>
      </c>
      <c r="E64" s="4">
        <v>50</v>
      </c>
      <c r="F64" s="4">
        <v>12.64</v>
      </c>
      <c r="G64" s="25">
        <f t="shared" si="0"/>
        <v>632</v>
      </c>
      <c r="H64" s="2"/>
      <c r="I64" s="26">
        <f t="shared" si="1"/>
        <v>0</v>
      </c>
      <c r="J64" s="4"/>
    </row>
    <row r="65" spans="1:10" x14ac:dyDescent="0.25">
      <c r="C65" t="s">
        <v>85</v>
      </c>
      <c r="D65" s="27" t="s">
        <v>33</v>
      </c>
      <c r="E65" s="4">
        <v>50</v>
      </c>
      <c r="F65" s="4">
        <v>14.59</v>
      </c>
      <c r="G65" s="25">
        <f t="shared" si="0"/>
        <v>729.5</v>
      </c>
      <c r="H65" s="2"/>
      <c r="I65" s="26">
        <f t="shared" si="1"/>
        <v>0</v>
      </c>
      <c r="J65" s="4"/>
    </row>
    <row r="66" spans="1:10" x14ac:dyDescent="0.25">
      <c r="C66" t="s">
        <v>86</v>
      </c>
      <c r="D66" s="27" t="s">
        <v>33</v>
      </c>
      <c r="E66" s="4">
        <v>50</v>
      </c>
      <c r="F66" s="4">
        <v>21.42</v>
      </c>
      <c r="G66" s="25">
        <f t="shared" si="0"/>
        <v>1071</v>
      </c>
      <c r="H66" s="2"/>
      <c r="I66" s="26">
        <f t="shared" si="1"/>
        <v>0</v>
      </c>
      <c r="J66" s="4"/>
    </row>
    <row r="67" spans="1:10" x14ac:dyDescent="0.25">
      <c r="C67" t="s">
        <v>87</v>
      </c>
      <c r="D67" s="27" t="s">
        <v>33</v>
      </c>
      <c r="E67" s="4">
        <v>50</v>
      </c>
      <c r="F67" s="4">
        <v>24.34</v>
      </c>
      <c r="G67" s="25">
        <f t="shared" si="0"/>
        <v>1217</v>
      </c>
      <c r="H67" s="2"/>
      <c r="I67" s="26">
        <f t="shared" si="1"/>
        <v>0</v>
      </c>
      <c r="J67" s="4"/>
    </row>
    <row r="68" spans="1:10" x14ac:dyDescent="0.25">
      <c r="C68" t="s">
        <v>88</v>
      </c>
      <c r="D68" s="27" t="s">
        <v>33</v>
      </c>
      <c r="E68" s="4">
        <v>50</v>
      </c>
      <c r="F68" s="4">
        <v>21.42</v>
      </c>
      <c r="G68" s="25">
        <f t="shared" si="0"/>
        <v>1071</v>
      </c>
      <c r="H68" s="2"/>
      <c r="I68" s="26">
        <f t="shared" si="1"/>
        <v>0</v>
      </c>
      <c r="J68" s="4"/>
    </row>
    <row r="69" spans="1:10" x14ac:dyDescent="0.25">
      <c r="C69" t="s">
        <v>89</v>
      </c>
      <c r="D69" s="27" t="s">
        <v>33</v>
      </c>
      <c r="E69" s="4">
        <v>50</v>
      </c>
      <c r="F69" s="4">
        <v>24.34</v>
      </c>
      <c r="G69" s="25">
        <f t="shared" si="0"/>
        <v>1217</v>
      </c>
      <c r="H69" s="2"/>
      <c r="I69" s="26">
        <f t="shared" si="1"/>
        <v>0</v>
      </c>
      <c r="J69" s="4"/>
    </row>
    <row r="70" spans="1:10" x14ac:dyDescent="0.25">
      <c r="C70" t="s">
        <v>90</v>
      </c>
      <c r="D70" s="27" t="s">
        <v>33</v>
      </c>
      <c r="E70" s="4">
        <v>25</v>
      </c>
      <c r="F70" s="4">
        <v>71.680000000000007</v>
      </c>
      <c r="G70" s="25">
        <f t="shared" si="0"/>
        <v>1792</v>
      </c>
      <c r="H70" s="2"/>
      <c r="I70" s="26">
        <f t="shared" si="1"/>
        <v>0</v>
      </c>
      <c r="J70" s="4"/>
    </row>
    <row r="71" spans="1:10" x14ac:dyDescent="0.25">
      <c r="A71" s="22" t="s">
        <v>93</v>
      </c>
      <c r="B71" s="22"/>
      <c r="C71" s="23" t="s">
        <v>94</v>
      </c>
      <c r="D71" s="22"/>
      <c r="E71" s="24"/>
      <c r="F71" s="24"/>
      <c r="G71" s="4"/>
      <c r="H71" s="24"/>
      <c r="I71" s="24"/>
      <c r="J71" s="4"/>
    </row>
    <row r="72" spans="1:10" x14ac:dyDescent="0.25">
      <c r="A72" s="22"/>
      <c r="B72" s="22"/>
      <c r="C72" s="22" t="s">
        <v>95</v>
      </c>
      <c r="D72" s="27" t="s">
        <v>33</v>
      </c>
      <c r="E72" s="24">
        <v>4087.5</v>
      </c>
      <c r="F72" s="24">
        <v>25</v>
      </c>
      <c r="G72" s="25">
        <f t="shared" ref="G72:G73" si="2">ROUND(E72*F72,2)</f>
        <v>102187.5</v>
      </c>
      <c r="H72" s="2"/>
      <c r="I72" s="26">
        <f>IF(OR(H72&gt;F72, ROUND(H72,2)&lt;&gt;H72),"EL PRECIO UNITARIO OFERTADO NO PUEDE SER SUPERIOR AL PRECIO UNITARIO DE LICITACIÓN NI TENER MÁS DE DOS POSICIONES DECIMALES",E72*H72)</f>
        <v>0</v>
      </c>
      <c r="J72" s="4"/>
    </row>
    <row r="73" spans="1:10" x14ac:dyDescent="0.25">
      <c r="C73" s="22" t="s">
        <v>96</v>
      </c>
      <c r="D73" s="27" t="s">
        <v>33</v>
      </c>
      <c r="E73" s="24">
        <v>1248</v>
      </c>
      <c r="F73" s="24">
        <v>28</v>
      </c>
      <c r="G73" s="25">
        <f t="shared" si="2"/>
        <v>34944</v>
      </c>
      <c r="H73" s="2"/>
      <c r="I73" s="26">
        <f>IF(OR(H73&gt;F73, ROUND(H73,2)&lt;&gt;H73),"EL PRECIO UNITARIO OFERTADO NO PUEDE SER SUPERIOR AL PRECIO UNITARIO DE LICITACIÓN NI TENER MÁS DE DOS POSICIONES DECIMALES",E73*H73)</f>
        <v>0</v>
      </c>
      <c r="J73" s="4"/>
    </row>
  </sheetData>
  <sheetProtection algorithmName="SHA-512" hashValue="a5ne8U7W3try0Z3+YFWN1jrZeifM8GOXBey1oLUhhQ6jIfn0+5LgaLYwefcDxmQyG1rPMGdMaE/t54OuRGT/6Q==" saltValue="Q1E8ilK2ouMcbRlYJYf7B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0" sqref="B1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2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Buceta García, María</cp:lastModifiedBy>
  <cp:revision/>
  <dcterms:created xsi:type="dcterms:W3CDTF">2023-06-09T08:33:37Z</dcterms:created>
  <dcterms:modified xsi:type="dcterms:W3CDTF">2025-07-28T12:16:02Z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