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mpieza\04. PROYECTOS\02. LIMPIEZA TÚNEL\01 PLIEGOS\"/>
    </mc:Choice>
  </mc:AlternateContent>
  <xr:revisionPtr revIDLastSave="0" documentId="13_ncr:1_{5A7D1156-108E-4F80-BF64-1037984D0CAD}" xr6:coauthVersionLast="47" xr6:coauthVersionMax="47" xr10:uidLastSave="{00000000-0000-0000-0000-000000000000}"/>
  <bookViews>
    <workbookView xWindow="22932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G13" i="1" s="1"/>
  <c r="F7" i="1" l="1"/>
  <c r="I13" i="1" l="1"/>
  <c r="H3" i="1" s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<sst xmlns="http://schemas.openxmlformats.org/spreadsheetml/2006/main" count="41" uniqueCount="37">
  <si>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</si>
  <si>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</si>
  <si>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</si>
  <si>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</si>
  <si>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</si>
  <si>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</si>
  <si>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</si>
  <si>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</si>
  <si>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</si>
  <si>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</si>
  <si>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</si>
  <si>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</si>
  <si>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</si>
  <si>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</si>
  <si>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</si>
  <si>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</si>
  <si>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</si>
  <si>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</si>
  <si>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</si>
  <si>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</si>
  <si>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</si>
  <si>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</si>
  <si>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</si>
  <si>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</si>
  <si>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</si>
  <si>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</si>
  <si>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</si>
  <si>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</si>
  <si>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</si>
  <si>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</si>
  <si>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</si>
  <si>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</si>
  <si>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LIMPIEZA DE TÚNEL</t>
  </si>
  <si>
    <t>km</t>
  </si>
  <si>
    <t>*El importe de la celda correspondiente al Importe total de la Oferta debe incluir el importe correspondiente a las celdas “Beneficio industrial” y “Gastos Generales”. En caso de que las celdas mencionadas anteriormente no estén debidamente cumplimentadas, es decir, se encuentren en blanco, se considerará que el porcentaje ofertado para dichas celdas es 0</t>
  </si>
  <si>
    <t>limpieza de túnel</t>
  </si>
  <si>
    <t>*El precio ofertado en cada una de las partidas y/o unidades no puede superar el precio unitario, entendiéndose como precio unitario el indicado en la columna F13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</si>
</sst>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3" fillId="3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1" fontId="3" fillId="0" borderId="0" xfId="0" applyNumberFormat="1" applyFont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3"/>
  <sheetViews>
    <sheetView tabSelected="1" zoomScale="115" zoomScaleNormal="115" workbookViewId="0">
      <selection activeCell="H13" sqref="H13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8" customWidth="1"/>
    <col min="6" max="6" width="18" style="8" bestFit="1" customWidth="1"/>
    <col min="7" max="7" width="22.5546875" style="9" customWidth="1"/>
    <col min="8" max="8" width="19.6640625" bestFit="1" customWidth="1"/>
    <col min="9" max="9" width="18.6640625" style="8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7" t="s">
        <v>0</v>
      </c>
      <c r="H1" s="7" t="s">
        <v>1</v>
      </c>
    </row>
    <row r="2" spans="1:9" ht="15" thickBot="1" x14ac:dyDescent="0.35">
      <c r="A2" s="10" t="s">
        <v>2</v>
      </c>
      <c r="B2" s="6">
        <v>1</v>
      </c>
    </row>
    <row r="3" spans="1:9" ht="15" customHeight="1" thickBot="1" x14ac:dyDescent="0.35">
      <c r="A3" s="32" t="s">
        <v>3</v>
      </c>
      <c r="B3" s="33"/>
      <c r="C3" s="34"/>
      <c r="D3" s="11">
        <f>SUM(G:G)</f>
        <v>3690434.78</v>
      </c>
      <c r="E3" s="32" t="s">
        <v>4</v>
      </c>
      <c r="F3" s="33"/>
      <c r="G3" s="34"/>
      <c r="H3" s="11">
        <f>SUM(I:I)</f>
        <v>0</v>
      </c>
    </row>
    <row r="4" spans="1:9" ht="15" customHeight="1" thickBot="1" x14ac:dyDescent="0.35">
      <c r="A4" s="12" t="s">
        <v>5</v>
      </c>
      <c r="B4" s="4">
        <v>0.06</v>
      </c>
      <c r="C4" s="13" t="s">
        <v>6</v>
      </c>
      <c r="D4" s="14">
        <f>ROUND($D$3*B4,2)</f>
        <v>221426.09</v>
      </c>
      <c r="E4" s="15" t="s">
        <v>7</v>
      </c>
      <c r="F4" s="2"/>
      <c r="G4" s="13" t="s">
        <v>6</v>
      </c>
      <c r="H4" s="14">
        <f>ROUND($H$3*F4,2)</f>
        <v>0</v>
      </c>
    </row>
    <row r="5" spans="1:9" ht="15" thickBot="1" x14ac:dyDescent="0.35">
      <c r="A5" s="12" t="s">
        <v>8</v>
      </c>
      <c r="B5" s="4">
        <v>0.09</v>
      </c>
      <c r="C5" s="13" t="s">
        <v>9</v>
      </c>
      <c r="D5" s="14">
        <f>ROUND($D$3*B5,2)</f>
        <v>332139.13</v>
      </c>
      <c r="E5" s="15" t="s">
        <v>10</v>
      </c>
      <c r="F5" s="2"/>
      <c r="G5" s="13" t="s">
        <v>9</v>
      </c>
      <c r="H5" s="14">
        <f>ROUND($H$3*F5,2)</f>
        <v>0</v>
      </c>
    </row>
    <row r="6" spans="1:9" ht="15" thickBot="1" x14ac:dyDescent="0.35">
      <c r="A6" s="35" t="s">
        <v>11</v>
      </c>
      <c r="B6" s="36"/>
      <c r="C6" s="37"/>
      <c r="D6" s="14">
        <f>SUM(D3,D4,D5)</f>
        <v>4244000</v>
      </c>
      <c r="E6" s="35" t="s">
        <v>12</v>
      </c>
      <c r="F6" s="36"/>
      <c r="G6" s="37"/>
      <c r="H6" s="14">
        <f>SUM(H3,H4,H5)</f>
        <v>0</v>
      </c>
    </row>
    <row r="7" spans="1:9" ht="15" thickBot="1" x14ac:dyDescent="0.35">
      <c r="A7" s="16" t="s">
        <v>13</v>
      </c>
      <c r="B7" s="3">
        <v>0.21</v>
      </c>
      <c r="C7" s="13" t="s">
        <v>14</v>
      </c>
      <c r="D7" s="14">
        <f>ROUND($D$6*B7,2)</f>
        <v>891240</v>
      </c>
      <c r="E7" s="17" t="s">
        <v>13</v>
      </c>
      <c r="F7" s="18">
        <f>B7</f>
        <v>0.21</v>
      </c>
      <c r="G7" s="13" t="s">
        <v>14</v>
      </c>
      <c r="H7" s="14">
        <f>ROUND($H$6*F7,2)</f>
        <v>0</v>
      </c>
    </row>
    <row r="8" spans="1:9" ht="15" thickBot="1" x14ac:dyDescent="0.35">
      <c r="A8" s="38" t="s">
        <v>15</v>
      </c>
      <c r="B8" s="39"/>
      <c r="C8" s="40"/>
      <c r="D8" s="19">
        <f>SUM(D6:D7)</f>
        <v>5135240</v>
      </c>
      <c r="E8" s="38" t="s">
        <v>16</v>
      </c>
      <c r="F8" s="39"/>
      <c r="G8" s="40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0" t="s">
        <v>17</v>
      </c>
      <c r="G10" s="31"/>
      <c r="H10" s="30" t="s">
        <v>18</v>
      </c>
      <c r="I10" s="31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s="23" customFormat="1" x14ac:dyDescent="0.3">
      <c r="A12" s="25" t="s">
        <v>28</v>
      </c>
      <c r="B12" s="25"/>
      <c r="C12" s="25" t="s">
        <v>32</v>
      </c>
      <c r="D12" s="25"/>
      <c r="E12" s="26"/>
      <c r="F12" s="26"/>
      <c r="G12" s="27"/>
      <c r="H12" s="24"/>
      <c r="I12" s="29"/>
    </row>
    <row r="13" spans="1:9" s="23" customFormat="1" x14ac:dyDescent="0.3">
      <c r="A13" s="25"/>
      <c r="B13" s="25"/>
      <c r="C13" s="25" t="s">
        <v>35</v>
      </c>
      <c r="D13" s="28" t="s">
        <v>33</v>
      </c>
      <c r="E13" s="26">
        <v>1088.3188419999999</v>
      </c>
      <c r="F13" s="26">
        <f>ROUND(3390.95,2)</f>
        <v>3390.95</v>
      </c>
      <c r="G13" s="29">
        <f>ROUND(E13*F13,2)</f>
        <v>3690434.78</v>
      </c>
      <c r="H13" s="5"/>
      <c r="I13" s="29">
        <f t="shared" ref="I13" si="0">ROUND(E13*H13,2)</f>
        <v>0</v>
      </c>
    </row>
  </sheetData>
  <sheetProtection sheet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I1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I7"/>
  <sheetViews>
    <sheetView workbookViewId="0">
      <selection activeCell="A7" sqref="A7:I7"/>
    </sheetView>
  </sheetViews>
  <sheetFormatPr baseColWidth="10" defaultColWidth="11.44140625" defaultRowHeight="14.4" x14ac:dyDescent="0.3"/>
  <cols>
    <col min="2" max="2" width="67.6640625" customWidth="1"/>
  </cols>
  <sheetData>
    <row r="1" spans="1:9" ht="15" thickBot="1" x14ac:dyDescent="0.35">
      <c r="B1" s="1" t="s">
        <v>29</v>
      </c>
    </row>
    <row r="2" spans="1:9" ht="15" thickBot="1" x14ac:dyDescent="0.35">
      <c r="B2" s="1" t="s">
        <v>30</v>
      </c>
    </row>
    <row r="3" spans="1:9" ht="15" thickBot="1" x14ac:dyDescent="0.35">
      <c r="B3" s="1" t="s">
        <v>31</v>
      </c>
    </row>
    <row r="6" spans="1:9" x14ac:dyDescent="0.3">
      <c r="A6" s="42" t="s">
        <v>36</v>
      </c>
      <c r="B6" s="42"/>
      <c r="C6" s="42"/>
      <c r="D6" s="42"/>
      <c r="E6" s="42"/>
      <c r="F6" s="42"/>
      <c r="G6" s="42"/>
      <c r="H6" s="42"/>
      <c r="I6" s="42"/>
    </row>
    <row r="7" spans="1:9" x14ac:dyDescent="0.3">
      <c r="A7" s="41" t="s">
        <v>34</v>
      </c>
      <c r="B7" s="41"/>
      <c r="C7" s="41"/>
      <c r="D7" s="41"/>
      <c r="E7" s="41"/>
      <c r="F7" s="41"/>
      <c r="G7" s="41"/>
      <c r="H7" s="41"/>
      <c r="I7" s="41"/>
    </row>
  </sheetData>
  <mergeCells count="2">
    <mergeCell ref="A7:I7"/>
    <mergeCell ref="A6:I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Gamarra Sastre, Juan Pedro</cp:lastModifiedBy>
  <cp:revision/>
  <dcterms:created xsi:type="dcterms:W3CDTF">2023-06-09T08:33:37Z</dcterms:created>
  <dcterms:modified xsi:type="dcterms:W3CDTF">2025-05-09T10:06:09Z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