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E6162\Desktop\Documentación METRO\X1\SC 2000004373 - Pedro Lázaro Heras\"/>
    </mc:Choice>
  </mc:AlternateContent>
  <xr:revisionPtr revIDLastSave="0" documentId="13_ncr:1_{DD8CD617-AE90-4B33-95F1-1BFF70A33C9E}" xr6:coauthVersionLast="47" xr6:coauthVersionMax="47" xr10:uidLastSave="{00000000-0000-0000-0000-000000000000}"/>
  <bookViews>
    <workbookView xWindow="22932" yWindow="-108" windowWidth="23256" windowHeight="12456" firstSheet="1" activeTab="1" xr2:uid="{D16D4EF9-4D85-4EA9-B4A4-67F73F049115}"/>
  </bookViews>
  <sheets>
    <sheet name="PRESTO" sheetId="3" state="veryHidden" r:id="rId1"/>
    <sheet name="CERTO" sheetId="1" r:id="rId2"/>
    <sheet name="Glosario" sheetId="2" r:id="rId3"/>
  </sheets>
  <definedNames>
    <definedName name="_xlnm._FilterDatabase" localSheetId="1" hidden="1">CERTO!$A$11:$I$138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8" i="1" l="1"/>
  <c r="I137" i="1"/>
  <c r="I136" i="1"/>
  <c r="I135" i="1"/>
  <c r="I134" i="1"/>
  <c r="I133" i="1"/>
  <c r="I132" i="1"/>
  <c r="I130" i="1"/>
  <c r="I129" i="1"/>
  <c r="I128" i="1"/>
  <c r="I125" i="1"/>
  <c r="I124" i="1"/>
  <c r="I123" i="1"/>
  <c r="I121" i="1"/>
  <c r="I120" i="1"/>
  <c r="I119" i="1"/>
  <c r="I118" i="1"/>
  <c r="I116" i="1"/>
  <c r="I115" i="1"/>
  <c r="I114" i="1"/>
  <c r="I113" i="1"/>
  <c r="I112" i="1"/>
  <c r="I111" i="1"/>
  <c r="I110" i="1"/>
  <c r="I109" i="1"/>
  <c r="I108" i="1"/>
  <c r="I107" i="1"/>
  <c r="I106" i="1"/>
  <c r="I103" i="1"/>
  <c r="I101" i="1"/>
  <c r="I99" i="1"/>
  <c r="I98" i="1"/>
  <c r="I96" i="1"/>
  <c r="I95" i="1"/>
  <c r="I94" i="1"/>
  <c r="I93" i="1"/>
  <c r="I91" i="1"/>
  <c r="I90" i="1"/>
  <c r="I89" i="1"/>
  <c r="I88" i="1"/>
  <c r="I85" i="1"/>
  <c r="I84" i="1"/>
  <c r="I83" i="1"/>
  <c r="I82" i="1"/>
  <c r="I81" i="1"/>
  <c r="I80" i="1"/>
  <c r="I79" i="1"/>
  <c r="I77" i="1"/>
  <c r="I76" i="1"/>
  <c r="I74" i="1"/>
  <c r="I73" i="1"/>
  <c r="I72" i="1"/>
  <c r="I71" i="1"/>
  <c r="I69" i="1"/>
  <c r="I68" i="1"/>
  <c r="I67" i="1"/>
  <c r="I66" i="1"/>
  <c r="I64" i="1"/>
  <c r="I63" i="1"/>
  <c r="I62" i="1"/>
  <c r="I61" i="1"/>
  <c r="I60" i="1"/>
  <c r="I59" i="1"/>
  <c r="I57" i="1"/>
  <c r="I56" i="1"/>
  <c r="I55" i="1"/>
  <c r="I54" i="1"/>
  <c r="I53" i="1"/>
  <c r="I51" i="1"/>
  <c r="I50" i="1"/>
  <c r="I49" i="1"/>
  <c r="I47" i="1"/>
  <c r="I46" i="1"/>
  <c r="I43" i="1"/>
  <c r="I41" i="1"/>
  <c r="I40" i="1"/>
  <c r="I39" i="1"/>
  <c r="I38" i="1"/>
  <c r="I37" i="1"/>
  <c r="I36" i="1"/>
  <c r="I34" i="1"/>
  <c r="I33" i="1"/>
  <c r="I31" i="1"/>
  <c r="I30" i="1"/>
  <c r="I29" i="1"/>
  <c r="I28" i="1"/>
  <c r="I27" i="1"/>
  <c r="I25" i="1"/>
  <c r="I24" i="1"/>
  <c r="I23" i="1"/>
  <c r="I22" i="1"/>
  <c r="I21" i="1"/>
  <c r="I19" i="1"/>
  <c r="I18" i="1"/>
  <c r="I17" i="1"/>
  <c r="I16" i="1"/>
  <c r="I15" i="1"/>
  <c r="I14" i="1"/>
  <c r="G138" i="1"/>
  <c r="G137" i="1"/>
  <c r="G136" i="1"/>
  <c r="G135" i="1"/>
  <c r="G134" i="1"/>
  <c r="G133" i="1"/>
  <c r="G132" i="1"/>
  <c r="G130" i="1"/>
  <c r="G129" i="1"/>
  <c r="G128" i="1"/>
  <c r="G125" i="1"/>
  <c r="G124" i="1"/>
  <c r="G123" i="1"/>
  <c r="G121" i="1"/>
  <c r="G120" i="1"/>
  <c r="G119" i="1"/>
  <c r="G118" i="1"/>
  <c r="G116" i="1"/>
  <c r="G115" i="1"/>
  <c r="G114" i="1"/>
  <c r="G113" i="1"/>
  <c r="G112" i="1"/>
  <c r="G111" i="1"/>
  <c r="G110" i="1"/>
  <c r="G109" i="1"/>
  <c r="G108" i="1"/>
  <c r="G107" i="1"/>
  <c r="G106" i="1"/>
  <c r="G103" i="1"/>
  <c r="G101" i="1"/>
  <c r="G99" i="1"/>
  <c r="G98" i="1"/>
  <c r="G96" i="1"/>
  <c r="G95" i="1"/>
  <c r="G94" i="1"/>
  <c r="G93" i="1"/>
  <c r="G91" i="1"/>
  <c r="G90" i="1"/>
  <c r="G89" i="1"/>
  <c r="G88" i="1"/>
  <c r="G85" i="1"/>
  <c r="G84" i="1"/>
  <c r="G83" i="1"/>
  <c r="G82" i="1"/>
  <c r="G81" i="1"/>
  <c r="G80" i="1"/>
  <c r="G79" i="1"/>
  <c r="G77" i="1"/>
  <c r="G76" i="1"/>
  <c r="G74" i="1"/>
  <c r="G73" i="1"/>
  <c r="G72" i="1"/>
  <c r="G71" i="1"/>
  <c r="G69" i="1"/>
  <c r="G68" i="1"/>
  <c r="G67" i="1"/>
  <c r="G66" i="1"/>
  <c r="G64" i="1"/>
  <c r="G63" i="1"/>
  <c r="G62" i="1"/>
  <c r="G61" i="1"/>
  <c r="G60" i="1"/>
  <c r="G59" i="1"/>
  <c r="G57" i="1"/>
  <c r="G56" i="1"/>
  <c r="G55" i="1"/>
  <c r="G54" i="1"/>
  <c r="G53" i="1"/>
  <c r="G51" i="1"/>
  <c r="G50" i="1"/>
  <c r="G49" i="1"/>
  <c r="G47" i="1"/>
  <c r="G46" i="1"/>
  <c r="G43" i="1"/>
  <c r="G41" i="1"/>
  <c r="G40" i="1"/>
  <c r="G39" i="1"/>
  <c r="G38" i="1"/>
  <c r="G37" i="1"/>
  <c r="G36" i="1"/>
  <c r="G34" i="1"/>
  <c r="G33" i="1"/>
  <c r="G31" i="1"/>
  <c r="G30" i="1"/>
  <c r="G29" i="1"/>
  <c r="G28" i="1"/>
  <c r="G27" i="1"/>
  <c r="G25" i="1"/>
  <c r="G24" i="1"/>
  <c r="G23" i="1"/>
  <c r="G22" i="1"/>
  <c r="G21" i="1"/>
  <c r="G19" i="1"/>
  <c r="G18" i="1"/>
  <c r="G17" i="1"/>
  <c r="G16" i="1"/>
  <c r="G15" i="1"/>
  <c r="G14" i="1"/>
  <c r="F7" i="1"/>
  <c r="D3" i="1" l="1"/>
  <c r="D5" i="1" s="1"/>
  <c r="D4" i="1" l="1"/>
  <c r="D6" i="1" s="1"/>
  <c r="D7" i="1" s="1"/>
  <c r="D8" i="1" s="1"/>
  <c r="H3" i="1"/>
  <c r="H4" i="1" l="1"/>
  <c r="H5" i="1"/>
  <c r="H6" i="1" l="1"/>
  <c r="H7" i="1" l="1"/>
  <c r="H8" i="1" s="1"/>
</calcChain>
</file>

<file path=xl/sharedStrings.xml><?xml version="1.0" encoding="utf-8"?>
<sst xmlns="http://schemas.openxmlformats.org/spreadsheetml/2006/main" count="1012" uniqueCount="530">
  <si>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</si>
  <si>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</si>
  <si>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</si>
  <si>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</si>
  <si>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</si>
  <si>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</si>
  <si>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</si>
  <si>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</si>
  <si>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</si>
  <si>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</si>
  <si>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</si>
  <si>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</si>
  <si>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</si>
  <si>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</si>
  <si>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</si>
  <si>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</si>
  <si>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</si>
  <si>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</si>
  <si>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</si>
  <si>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</si>
  <si>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</si>
  <si>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</si>
  <si>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</si>
  <si>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</si>
  <si>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</si>
  <si>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</si>
  <si>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</si>
  <si>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Campos a rellenar por Metro</t>
  </si>
  <si>
    <t>Campos a rellenar por el ofertante</t>
  </si>
  <si>
    <t>Campos calculados</t>
  </si>
  <si>
    <t>Importe Ofertado</t>
  </si>
  <si>
    <t>EDT*</t>
  </si>
  <si>
    <t>Código</t>
  </si>
  <si>
    <t>Ud</t>
  </si>
  <si>
    <t>CanPres</t>
  </si>
  <si>
    <t>Pres</t>
  </si>
  <si>
    <t>ImpPres*</t>
  </si>
  <si>
    <t>01</t>
  </si>
  <si>
    <t>Reforma LAR en Puesto Control Central</t>
  </si>
  <si>
    <t>1</t>
  </si>
  <si>
    <t>02</t>
  </si>
  <si>
    <t>Obras</t>
  </si>
  <si>
    <t>1.1</t>
  </si>
  <si>
    <t>02.01</t>
  </si>
  <si>
    <t>DESMONTAJES Y DEMOLICIONES</t>
  </si>
  <si>
    <t>1.1.1</t>
  </si>
  <si>
    <t>ED1050MTNP</t>
  </si>
  <si>
    <t>DESMONTAJE Y MONTAJE DE PEQUEÑO MATERIAL Y MOBILIARIO</t>
  </si>
  <si>
    <t>u</t>
  </si>
  <si>
    <t>1.1.2</t>
  </si>
  <si>
    <t>E01DKM010NP1</t>
  </si>
  <si>
    <t>LEVANTADO DE REVESTIMIENTOS Y ARMARIOS</t>
  </si>
  <si>
    <t>m2</t>
  </si>
  <si>
    <t>1.1.3</t>
  </si>
  <si>
    <t>ED0280</t>
  </si>
  <si>
    <t>DESMONTAJE DE CARTEL FOTOLUMINISCENTE</t>
  </si>
  <si>
    <t>1.1.4</t>
  </si>
  <si>
    <t>E01DKM010</t>
  </si>
  <si>
    <t>LEVANTADO CARPINTERÍA EN TABIQUES A MANO</t>
  </si>
  <si>
    <t>1.1.5</t>
  </si>
  <si>
    <t>STEC01</t>
  </si>
  <si>
    <t>DESMONTAJE DE SUELO TÉCNICO</t>
  </si>
  <si>
    <t>1.1.6</t>
  </si>
  <si>
    <t>ED0390 (NP)</t>
  </si>
  <si>
    <t>DESMONTAJE DE FALSO TECHO, REMATES Y ESTRUCTURA AUXILIAR</t>
  </si>
  <si>
    <t>1.2</t>
  </si>
  <si>
    <t>02.02</t>
  </si>
  <si>
    <t>ALBAÑILERIA, TABIQUERÍA Y SOLADOS</t>
  </si>
  <si>
    <t>1.2.1</t>
  </si>
  <si>
    <t>EAR0090</t>
  </si>
  <si>
    <t>UNIDAD RECIBIDO CERCO PUERTA MORTERO M-10</t>
  </si>
  <si>
    <t>1.2.2</t>
  </si>
  <si>
    <t>NEA001NP</t>
  </si>
  <si>
    <t>AYUDA PARA EJECUCIÓN DE INSTALACIONES</t>
  </si>
  <si>
    <t>1.2.3</t>
  </si>
  <si>
    <t>NPREPST010</t>
  </si>
  <si>
    <t>REPARACIÓN DE SUELO TÉCNICO.</t>
  </si>
  <si>
    <t>1.2.4</t>
  </si>
  <si>
    <t>LOSET.01</t>
  </si>
  <si>
    <t>SUSTITUCIÓN DE LOSETA DE SUELO VINÍLICO</t>
  </si>
  <si>
    <t>1.2.5</t>
  </si>
  <si>
    <t>SUELOTEC.02</t>
  </si>
  <si>
    <t>SUELO TÉCNICO REGISTRABLE</t>
  </si>
  <si>
    <t>1.3</t>
  </si>
  <si>
    <t>02.03</t>
  </si>
  <si>
    <t>REVESTIMIENTOS EN PARAMENTOS VERTICALES Y CARPINTERÍA</t>
  </si>
  <si>
    <t>1.3.1</t>
  </si>
  <si>
    <t>E08PL010</t>
  </si>
  <si>
    <t>REVESTIMIENTO CON PANEL COMPOSITE ALUMINIO DE 4 MM</t>
  </si>
  <si>
    <t>1.3.2</t>
  </si>
  <si>
    <t>E08PML050</t>
  </si>
  <si>
    <t>REVESTIMIENTO INTERIOR PANEL FENÓLICO MADERA ALTA DENSIDAD (E=10 MM)</t>
  </si>
  <si>
    <t>1.3.3</t>
  </si>
  <si>
    <t>EHI0100NP</t>
  </si>
  <si>
    <t>CHAPA DE ACERO INOXIDABLE EN REMATES.</t>
  </si>
  <si>
    <t>1.3.4</t>
  </si>
  <si>
    <t>E13E07aace</t>
  </si>
  <si>
    <t>PUERTA PASO LACADA BICOLOR LISA 825 MM HERRAJES ACERO INOXIDABLE</t>
  </si>
  <si>
    <t>1.3.5</t>
  </si>
  <si>
    <t>E08PML050MOBNP</t>
  </si>
  <si>
    <t>ML DE ARMARIO PANEL FENÓLICO MADERA ALTA DENSIDAD (E=10 MM)</t>
  </si>
  <si>
    <t>m</t>
  </si>
  <si>
    <t>1.4</t>
  </si>
  <si>
    <t>02.04</t>
  </si>
  <si>
    <t>FALSO TECHO</t>
  </si>
  <si>
    <t>1.4.1</t>
  </si>
  <si>
    <t>FTNP</t>
  </si>
  <si>
    <t>SUMINISTRO E INSTALACIÓN DE FALSO TECHO REGISTRABLE CON BANDEJA DE ACERO GALVANIZADO PERFORADA 800X800MM</t>
  </si>
  <si>
    <t>1.4.2</t>
  </si>
  <si>
    <t>FTNP3</t>
  </si>
  <si>
    <t>SUMINISTRO E INSTALACIÓN DE REMATE PERIMETRAL A MEDIDA DE ACERO GALVANIZADO POSTLACADO</t>
  </si>
  <si>
    <t>1.5</t>
  </si>
  <si>
    <t>02.05</t>
  </si>
  <si>
    <t>GESTION MEDIAMBIENTAL</t>
  </si>
  <si>
    <t>1.5.1</t>
  </si>
  <si>
    <t>U20CO030</t>
  </si>
  <si>
    <t>ALQUILER CONTENEDOR RCD 16M3</t>
  </si>
  <si>
    <t>mes</t>
  </si>
  <si>
    <t>1.5.2</t>
  </si>
  <si>
    <t>U20CVC040</t>
  </si>
  <si>
    <t>ALQUILER CONTENEDOR PLÁSTICOS 16M3.</t>
  </si>
  <si>
    <t>1.5.3</t>
  </si>
  <si>
    <t>U20CVC010</t>
  </si>
  <si>
    <t>ALQUILER CONTENEDOR CHATARRA 16M3.</t>
  </si>
  <si>
    <t>1.5.4</t>
  </si>
  <si>
    <t>MEDAMVAL01</t>
  </si>
  <si>
    <t>GESTIÓN DE CHATARRA FÉRRICA</t>
  </si>
  <si>
    <t>t</t>
  </si>
  <si>
    <t>1.5.5</t>
  </si>
  <si>
    <t>U20TCAPL9S</t>
  </si>
  <si>
    <t>CARGA/TRAN.PLANTA RCD&lt;50KM.MAQ/CAM.ESC.SUCIO</t>
  </si>
  <si>
    <t>1.5.6</t>
  </si>
  <si>
    <t>U20TCAPL9L</t>
  </si>
  <si>
    <t>CARGA/TRAN.PLANTA RCD&lt;50KM.MAQ/CAM.ESC.LIMPIO</t>
  </si>
  <si>
    <t>1.6</t>
  </si>
  <si>
    <t>02.06</t>
  </si>
  <si>
    <t>VARIOS</t>
  </si>
  <si>
    <t>1.6.1</t>
  </si>
  <si>
    <t>T0100</t>
  </si>
  <si>
    <t>CERRAMIENTO EXTERIOR DE ESTACIÓN CON CHAPA PEGASO O EQUIVALENTE.</t>
  </si>
  <si>
    <t>2</t>
  </si>
  <si>
    <t>03</t>
  </si>
  <si>
    <t>Instalación eléctrica</t>
  </si>
  <si>
    <t>2.1</t>
  </si>
  <si>
    <t>03.01</t>
  </si>
  <si>
    <t>DESMONTAJES Y SITUACIONES PROVISIONALES</t>
  </si>
  <si>
    <t>2.1.1</t>
  </si>
  <si>
    <t>I31FBV106X12</t>
  </si>
  <si>
    <t>Desmontaje de instalaciones eléctricas</t>
  </si>
  <si>
    <t>2.1.2</t>
  </si>
  <si>
    <t>I31HC126</t>
  </si>
  <si>
    <t>Kit caja de suelo regulable para pavimento/suelo técnico, precableado con 6 TC + 4 conectores RJ45</t>
  </si>
  <si>
    <t>2.2</t>
  </si>
  <si>
    <t>03.02</t>
  </si>
  <si>
    <t>CUADROS SECUNDARIOS</t>
  </si>
  <si>
    <t>2.2.1</t>
  </si>
  <si>
    <t>I31BBB0PZ1NE</t>
  </si>
  <si>
    <t>Protección general PCC ZONA LAR en CST</t>
  </si>
  <si>
    <t>2.2.2</t>
  </si>
  <si>
    <t>I31BDA008AV3</t>
  </si>
  <si>
    <t>Cuadro eléctrico distribución PCC ZONA LAR</t>
  </si>
  <si>
    <t>2.2.3</t>
  </si>
  <si>
    <t>I31BDA008AV4</t>
  </si>
  <si>
    <t>Cuadro eléctrico distribución SAI PCC ZONA LAR</t>
  </si>
  <si>
    <t>2.3</t>
  </si>
  <si>
    <t>03.03</t>
  </si>
  <si>
    <t>CABLEADO</t>
  </si>
  <si>
    <t>2.3.1</t>
  </si>
  <si>
    <t>I31CBA009NE</t>
  </si>
  <si>
    <t>Cable Cu. de 1 x 50 mm². RZ1-K (AS)-0.6/1 KV</t>
  </si>
  <si>
    <t>2.3.2</t>
  </si>
  <si>
    <t>I31CBA007NE</t>
  </si>
  <si>
    <t>Cable Cu. de 1 x 25 mm². RZ1-K (AS)-0.6/1 KV</t>
  </si>
  <si>
    <t>2.3.3</t>
  </si>
  <si>
    <t>I31CBG001NE</t>
  </si>
  <si>
    <t>Cable Cu. de 3 G 1,5 mm². RZ1-K (AS)-0.6/1 KV.</t>
  </si>
  <si>
    <t>2.3.4</t>
  </si>
  <si>
    <t>I31CBG002NE</t>
  </si>
  <si>
    <t>Cable Cu. de 3 G 2,5 mm². RZ1-K (AS)-0.6/1 KV.</t>
  </si>
  <si>
    <t>2.3.5</t>
  </si>
  <si>
    <t>I31CBF004NE</t>
  </si>
  <si>
    <t>Cable Cu. de 5 G 6 mm². RZ1-K (AS)-0.6/1 KV.</t>
  </si>
  <si>
    <t>2.4</t>
  </si>
  <si>
    <t>03.04</t>
  </si>
  <si>
    <t>CANALIZACIONES</t>
  </si>
  <si>
    <t>2.4.1</t>
  </si>
  <si>
    <t>I31KBC111</t>
  </si>
  <si>
    <t>Bandeja de rejilla 60x300 GC C7</t>
  </si>
  <si>
    <t>2.4.2</t>
  </si>
  <si>
    <t>I310558NE</t>
  </si>
  <si>
    <t>Bandeja metálica perforada GC con p.p. soportes 300x60 mm.</t>
  </si>
  <si>
    <t>2.4.3</t>
  </si>
  <si>
    <t>I31ZKA007</t>
  </si>
  <si>
    <t>Bandeja lisa aislante libre de halógenos 200x60 mm con tapa y p.p. soportes</t>
  </si>
  <si>
    <t>2.4.4</t>
  </si>
  <si>
    <t>I310762</t>
  </si>
  <si>
    <t>Tubo corrugado M25 libre de halogenos</t>
  </si>
  <si>
    <t>2.4.5</t>
  </si>
  <si>
    <t>DIDKTA004X0</t>
  </si>
  <si>
    <t>Tubo rígido M20 libre de halogenos</t>
  </si>
  <si>
    <t>2.4.6</t>
  </si>
  <si>
    <t>I31BJC001</t>
  </si>
  <si>
    <t>Caja de derivación PVC estanca 80x80mm.</t>
  </si>
  <si>
    <t>2.5</t>
  </si>
  <si>
    <t>03.05</t>
  </si>
  <si>
    <t>ALUMBRADO</t>
  </si>
  <si>
    <t>2.5.1</t>
  </si>
  <si>
    <t>I31ILU134X3</t>
  </si>
  <si>
    <t>Panel LED &gt;3900 lúmenes DALI</t>
  </si>
  <si>
    <t>2.5.2</t>
  </si>
  <si>
    <t>131ILE006</t>
  </si>
  <si>
    <t>Luminaria de emergencia LED 300 lm, 1h, NP, autotest</t>
  </si>
  <si>
    <t>2.5.3</t>
  </si>
  <si>
    <t>I31ILU500X2</t>
  </si>
  <si>
    <t>Sistema de control de iluminación DALI</t>
  </si>
  <si>
    <t>2.5.4</t>
  </si>
  <si>
    <t>I31ILU120X2</t>
  </si>
  <si>
    <t>Sistema lineal LED DALI</t>
  </si>
  <si>
    <t>2.6</t>
  </si>
  <si>
    <t>03.06</t>
  </si>
  <si>
    <t>2.6.1</t>
  </si>
  <si>
    <t>I31BZC010X</t>
  </si>
  <si>
    <t>SAI Online Doble Conversión Torre 15 kVA</t>
  </si>
  <si>
    <t>2.6.2</t>
  </si>
  <si>
    <t>I31BJW032NE</t>
  </si>
  <si>
    <t>Trabajos complementarios para tendido de cableado</t>
  </si>
  <si>
    <t>2.6.3</t>
  </si>
  <si>
    <t>I31BJW025X2</t>
  </si>
  <si>
    <t>Toma de datos y estudios de instalación eléctrica e iluminación</t>
  </si>
  <si>
    <t>2.6.4</t>
  </si>
  <si>
    <t>03.06.01</t>
  </si>
  <si>
    <t>Base de enchufes 8 SAI + 4 No SAI</t>
  </si>
  <si>
    <t>2.7</t>
  </si>
  <si>
    <t>03.07</t>
  </si>
  <si>
    <t>DOCUMENTACIÓN Y LEGALIZACIONES</t>
  </si>
  <si>
    <t>2.7.1</t>
  </si>
  <si>
    <t>I31VM007</t>
  </si>
  <si>
    <t>Legalización y tramitación para puesta en servicio de modificación de la instalación eléctrica en LPC (&gt;100 kW)</t>
  </si>
  <si>
    <t>2.7.2</t>
  </si>
  <si>
    <t>I31VXX001x</t>
  </si>
  <si>
    <t>Documentación final de la obra de las instalaciones de distribución de energía.</t>
  </si>
  <si>
    <t>3</t>
  </si>
  <si>
    <t>04</t>
  </si>
  <si>
    <t>Climatización</t>
  </si>
  <si>
    <t>3.1</t>
  </si>
  <si>
    <t>IO2MCV_1</t>
  </si>
  <si>
    <t>Revisión, limpieza y puesta a punto de la instalación de climatización</t>
  </si>
  <si>
    <t>3.2</t>
  </si>
  <si>
    <t>IO2MCV_2</t>
  </si>
  <si>
    <t>Limpieza de conductos y elementos terminales de difusión</t>
  </si>
  <si>
    <t>3.3</t>
  </si>
  <si>
    <t>ICV_AMC_1</t>
  </si>
  <si>
    <t>Asistencia y Asesoramiento difusión de aire</t>
  </si>
  <si>
    <t>3.4</t>
  </si>
  <si>
    <t>ICV_718_719_1</t>
  </si>
  <si>
    <t>Desmontaje tramo conducto climatización actual y elementos asociados</t>
  </si>
  <si>
    <t>3.5</t>
  </si>
  <si>
    <t>I02MPV010</t>
  </si>
  <si>
    <t>Desmontaje, traslado a nueva ubicación y posterior montaje de elementos terminales de difusión</t>
  </si>
  <si>
    <t>3.6</t>
  </si>
  <si>
    <t>IO2MDC017</t>
  </si>
  <si>
    <t>Red de conductos rectangular de aire primario/secundario, fabricado en lana mineral de alta densidad de e=25 mm</t>
  </si>
  <si>
    <t>3.7</t>
  </si>
  <si>
    <t>IO2MDD032</t>
  </si>
  <si>
    <t>Difusor rotacional de impulsión, de 32 ranuras, de 800x800 mm, con compuerta de regulación</t>
  </si>
  <si>
    <t>3.8</t>
  </si>
  <si>
    <t>IO2AUX001</t>
  </si>
  <si>
    <t>Trabajos de Obra Civil auxiliar y ayudas de albañilería</t>
  </si>
  <si>
    <t>3.9</t>
  </si>
  <si>
    <t>IO2W011_M</t>
  </si>
  <si>
    <t>DFO y Registro de la Instalación</t>
  </si>
  <si>
    <t>4</t>
  </si>
  <si>
    <t>05</t>
  </si>
  <si>
    <t>Protección Contra Incendios</t>
  </si>
  <si>
    <t>4.1</t>
  </si>
  <si>
    <t>05.01</t>
  </si>
  <si>
    <t>DETECCIÓN POR ASPIRACIÓN</t>
  </si>
  <si>
    <t>4.1.1</t>
  </si>
  <si>
    <t>I05DES010.</t>
  </si>
  <si>
    <t>Desmontaje de elementos de detección de incendios de aspiración</t>
  </si>
  <si>
    <t>4.1.2</t>
  </si>
  <si>
    <t>I05DS050</t>
  </si>
  <si>
    <t>Tubo ABS rígido - 25mm - aspiración de humos</t>
  </si>
  <si>
    <t>4.1.3</t>
  </si>
  <si>
    <t>I05DS055</t>
  </si>
  <si>
    <t>Capilar de aspiración</t>
  </si>
  <si>
    <t>4.1.4</t>
  </si>
  <si>
    <t>I05DS051</t>
  </si>
  <si>
    <t>Clip identificación orificio aspiración</t>
  </si>
  <si>
    <t>4.1.5</t>
  </si>
  <si>
    <t>I05DS200</t>
  </si>
  <si>
    <t>Puesta en marcha del sistema de detección</t>
  </si>
  <si>
    <t>4.2</t>
  </si>
  <si>
    <t>05.02</t>
  </si>
  <si>
    <t>EXTINCIÓN POR AGUA NEBULIZADA</t>
  </si>
  <si>
    <t>4.2.1</t>
  </si>
  <si>
    <t>I05XND01</t>
  </si>
  <si>
    <t>Desmontaje de tuberías de acero y soportes</t>
  </si>
  <si>
    <t>4.2.2</t>
  </si>
  <si>
    <t>I05XN310</t>
  </si>
  <si>
    <t>Desmontaje y montaje de techos</t>
  </si>
  <si>
    <t>4.2.3</t>
  </si>
  <si>
    <t>I05XN300</t>
  </si>
  <si>
    <t>Estructura de suportación en cuartos</t>
  </si>
  <si>
    <t>4.2.4</t>
  </si>
  <si>
    <t>I05XN180</t>
  </si>
  <si>
    <t>Tubería de acero inoxidable diámetro 12 y 16 mm</t>
  </si>
  <si>
    <t>4.2.5</t>
  </si>
  <si>
    <t>I05XN190</t>
  </si>
  <si>
    <t>Tubería de acero inoxidable diámetro 30 y 38 mm</t>
  </si>
  <si>
    <t>4.2.6</t>
  </si>
  <si>
    <t>I05XN141</t>
  </si>
  <si>
    <t>Boquilla nebulizadora cerrada 1N 1MB 6MB 100B (Cerrada No Técnicos h&lt;=3m)</t>
  </si>
  <si>
    <t>4.2.7</t>
  </si>
  <si>
    <t>I05XN400</t>
  </si>
  <si>
    <t>Válvula de purga y/o vaciado - 16 mm Ø</t>
  </si>
  <si>
    <t>4.2.8</t>
  </si>
  <si>
    <t>I05XNSELLO1</t>
  </si>
  <si>
    <t>Sellado pasos instalaciones PCI por paramentos verticales y techos</t>
  </si>
  <si>
    <t>4.2.9</t>
  </si>
  <si>
    <t>I05XN430.</t>
  </si>
  <si>
    <t>Puesta en marcha del sistema de extinción</t>
  </si>
  <si>
    <t>4.3</t>
  </si>
  <si>
    <t>05.03</t>
  </si>
  <si>
    <t>EXTINCIÓN MANUAL</t>
  </si>
  <si>
    <t>4.3.1</t>
  </si>
  <si>
    <t>I05XND11.</t>
  </si>
  <si>
    <t>Desmontaje / Montaje BIE</t>
  </si>
  <si>
    <t>4.3.2</t>
  </si>
  <si>
    <t>I05XC260</t>
  </si>
  <si>
    <t>Tubería de A.E.S.S. de 1 1/2"</t>
  </si>
  <si>
    <t>4.3.3</t>
  </si>
  <si>
    <t>I05DS500.</t>
  </si>
  <si>
    <t>Bastidor auxiliar para colocación BIE</t>
  </si>
  <si>
    <t>4.3.4</t>
  </si>
  <si>
    <t>I05XND12</t>
  </si>
  <si>
    <t>Desmontaje / Montaje extintor</t>
  </si>
  <si>
    <t>4.3.5</t>
  </si>
  <si>
    <t>I05XE010</t>
  </si>
  <si>
    <t>Extintor polvo ABC 6 kg</t>
  </si>
  <si>
    <t>4.3.6</t>
  </si>
  <si>
    <t>I05XE020</t>
  </si>
  <si>
    <t>Extintor CO2 - 5 kg</t>
  </si>
  <si>
    <t>4.3.7</t>
  </si>
  <si>
    <t>I05XE100</t>
  </si>
  <si>
    <t>Armario antivandálico para extintor</t>
  </si>
  <si>
    <t>4.4</t>
  </si>
  <si>
    <t>05.04</t>
  </si>
  <si>
    <t>SEÑALIZACIÓN FOTOLUMINISCENTE</t>
  </si>
  <si>
    <t>4.4.1</t>
  </si>
  <si>
    <t>I05S144.</t>
  </si>
  <si>
    <t>Cartel de señalización fotoluminiscente de 320 x 160 mm</t>
  </si>
  <si>
    <t>4.4.2</t>
  </si>
  <si>
    <t>I05S100.</t>
  </si>
  <si>
    <t>Cartel de señalización fotoluminiscente de 210x210 mm</t>
  </si>
  <si>
    <t>4.5</t>
  </si>
  <si>
    <t>05.05</t>
  </si>
  <si>
    <t>DOCUMENTACIÓN Y REGISTRO</t>
  </si>
  <si>
    <t>4.5.1</t>
  </si>
  <si>
    <t>OCA001REG</t>
  </si>
  <si>
    <t>Tasas OCA para Inspección y Registro de Instalaciones PCI</t>
  </si>
  <si>
    <t>4.5.2</t>
  </si>
  <si>
    <t>DOCTEC001</t>
  </si>
  <si>
    <t>Elaboración documentación técnica</t>
  </si>
  <si>
    <t>4.5.3</t>
  </si>
  <si>
    <t>I05VDFO</t>
  </si>
  <si>
    <t>Documentación final de Obra</t>
  </si>
  <si>
    <t>5</t>
  </si>
  <si>
    <t>06</t>
  </si>
  <si>
    <t>Comunicaciones</t>
  </si>
  <si>
    <t>5.1</t>
  </si>
  <si>
    <t>06.01</t>
  </si>
  <si>
    <t>Cableado</t>
  </si>
  <si>
    <t>5.1.1</t>
  </si>
  <si>
    <t>COMMSCAB1</t>
  </si>
  <si>
    <t>Instalación de cableado estructurado Cat6A en mesa de operador</t>
  </si>
  <si>
    <t>5.1.2</t>
  </si>
  <si>
    <t>COMMSCAB2</t>
  </si>
  <si>
    <t>Suministro e instalación de panel de 24 conexiones UTP</t>
  </si>
  <si>
    <t>5.1.3</t>
  </si>
  <si>
    <t>CBLATUTP6A3M</t>
  </si>
  <si>
    <t>Suministro e instalación de Cable UTP CAT6A 3 m</t>
  </si>
  <si>
    <t>5.1.4</t>
  </si>
  <si>
    <t>CBLATUTP6A5M</t>
  </si>
  <si>
    <t>Suministro e instalación de Cable UTP CAT6A 5 m</t>
  </si>
  <si>
    <t>5.1.5</t>
  </si>
  <si>
    <t>CBLATUTP6A8M</t>
  </si>
  <si>
    <t>Suministro e instalación de Cable UTP CAT6A 8 m</t>
  </si>
  <si>
    <t>5.1.6</t>
  </si>
  <si>
    <t>CBLATUTP6A15M</t>
  </si>
  <si>
    <t>Suministro e instalación de Cable UTP CAT6A 15 m</t>
  </si>
  <si>
    <t>5.1.7</t>
  </si>
  <si>
    <t>CBLATFOMM10M</t>
  </si>
  <si>
    <t>Suministro e instalación de latiguillo de fibra de 10 m multimodo OM4 uniboot.</t>
  </si>
  <si>
    <t>5.1.8</t>
  </si>
  <si>
    <t>CBLATFOMM15M</t>
  </si>
  <si>
    <t>Suministro e instalación de latiguillo de fibra de 15 m multimodo OM4 uniboot.</t>
  </si>
  <si>
    <t>5.1.9</t>
  </si>
  <si>
    <t>COMMSCAB3</t>
  </si>
  <si>
    <t>Desmontaje y protección de cable estructurado en mesa existente en suelo para situación provisional</t>
  </si>
  <si>
    <t>5.1.10</t>
  </si>
  <si>
    <t>COMMSCAB4</t>
  </si>
  <si>
    <t>Retirada de cableado sin uso tras migración</t>
  </si>
  <si>
    <t>5.1.11</t>
  </si>
  <si>
    <t>06.01.01</t>
  </si>
  <si>
    <t>Suministro e instalación cajas conexiones 8 x RJ-45</t>
  </si>
  <si>
    <t>5.2</t>
  </si>
  <si>
    <t>06.02</t>
  </si>
  <si>
    <t>Electrónica de comunicaciones</t>
  </si>
  <si>
    <t>5.2.1</t>
  </si>
  <si>
    <t>SWCAT930048P-E</t>
  </si>
  <si>
    <t>Suministro e instalación de conmutador de 48 puertos 10/100/1000 PoE+, 4 SFP 1/10G , 2 fuentes alimentación</t>
  </si>
  <si>
    <t>5.2.2</t>
  </si>
  <si>
    <t>TRSFP1GSX</t>
  </si>
  <si>
    <t>Transceptor de 1 Gbps multimodo para hasta 1 km de distancia (1000BASE-SX SFP)</t>
  </si>
  <si>
    <t>5.2.3</t>
  </si>
  <si>
    <t>SWPESPEJ24001</t>
  </si>
  <si>
    <t>Suministro e instalación de panel modular de 24 puertos espejo de electrónica de red</t>
  </si>
  <si>
    <t>5.2.4</t>
  </si>
  <si>
    <t>SWINSTAL001</t>
  </si>
  <si>
    <t>Suministro e instalación de acometida de alimentación para elementos de comunicaciones.</t>
  </si>
  <si>
    <t>6</t>
  </si>
  <si>
    <t>07</t>
  </si>
  <si>
    <t>Videowall</t>
  </si>
  <si>
    <t>6.1</t>
  </si>
  <si>
    <t>07.01</t>
  </si>
  <si>
    <t>Pantalla videowall</t>
  </si>
  <si>
    <t>6.2</t>
  </si>
  <si>
    <t>07.02</t>
  </si>
  <si>
    <t>Gestor de fuentes</t>
  </si>
  <si>
    <t>6.3</t>
  </si>
  <si>
    <t>07.03</t>
  </si>
  <si>
    <t>Instalación y puesta en marcha videowall</t>
  </si>
  <si>
    <t>6.4</t>
  </si>
  <si>
    <t>07.04</t>
  </si>
  <si>
    <t>Monitor 110"</t>
  </si>
  <si>
    <t>6.5</t>
  </si>
  <si>
    <t>07.05</t>
  </si>
  <si>
    <t>Monitor 98"</t>
  </si>
  <si>
    <t>6.6</t>
  </si>
  <si>
    <t>07.06</t>
  </si>
  <si>
    <t>Monitor 86"</t>
  </si>
  <si>
    <t>6.7</t>
  </si>
  <si>
    <t>07.07</t>
  </si>
  <si>
    <t>EVLAN</t>
  </si>
  <si>
    <t>6.8</t>
  </si>
  <si>
    <t>07.08</t>
  </si>
  <si>
    <t>Instalación y puesta en marcha monitores</t>
  </si>
  <si>
    <t>7</t>
  </si>
  <si>
    <t>08</t>
  </si>
  <si>
    <t>Puestos Operación</t>
  </si>
  <si>
    <t>7.1</t>
  </si>
  <si>
    <t>78</t>
  </si>
  <si>
    <t>Mobiliario Técnico</t>
  </si>
  <si>
    <t>7.1.1</t>
  </si>
  <si>
    <t>08.01.01</t>
  </si>
  <si>
    <t>Consola 3 puestos</t>
  </si>
  <si>
    <t>7.1.2</t>
  </si>
  <si>
    <t>08.01.02</t>
  </si>
  <si>
    <t>Consola 2 puestos</t>
  </si>
  <si>
    <t>7.1.3</t>
  </si>
  <si>
    <t>08.01.03</t>
  </si>
  <si>
    <t>Consola 1 puesto elevable</t>
  </si>
  <si>
    <t>7.1.4</t>
  </si>
  <si>
    <t>08.01.04</t>
  </si>
  <si>
    <t>Silla operador 24x7</t>
  </si>
  <si>
    <t>7.1.5</t>
  </si>
  <si>
    <t>08.01.05</t>
  </si>
  <si>
    <t>Mesa COMMIT2000 x 1000 mm</t>
  </si>
  <si>
    <t>7.1.6</t>
  </si>
  <si>
    <t>08.01.06</t>
  </si>
  <si>
    <t>Mesa COMMIT1500 x 1000 mm</t>
  </si>
  <si>
    <t>7.1.7</t>
  </si>
  <si>
    <t>08.01.07</t>
  </si>
  <si>
    <t>Brazo doble soporte monitor PC</t>
  </si>
  <si>
    <t>7.1.8</t>
  </si>
  <si>
    <t>08.01.08</t>
  </si>
  <si>
    <t>Brazo simple soporte monitor PC</t>
  </si>
  <si>
    <t>7.1.9</t>
  </si>
  <si>
    <t>08.01.09</t>
  </si>
  <si>
    <t>Silla operador 24x7 COMMIT</t>
  </si>
  <si>
    <t>7.2</t>
  </si>
  <si>
    <t>08.02</t>
  </si>
  <si>
    <t>Equipos informáticos</t>
  </si>
  <si>
    <t>7.2.1</t>
  </si>
  <si>
    <t>08.02.01</t>
  </si>
  <si>
    <t>Gestor de fuentes dinámico</t>
  </si>
  <si>
    <t>7.2.2</t>
  </si>
  <si>
    <t>08.02.02</t>
  </si>
  <si>
    <t>Monitores de 24" UHD</t>
  </si>
  <si>
    <t>7.2.3</t>
  </si>
  <si>
    <t>08.02.03</t>
  </si>
  <si>
    <t>Teclado y Ratón inalámbrico + bluetooth</t>
  </si>
  <si>
    <t>7.2.4</t>
  </si>
  <si>
    <t>08.02.04</t>
  </si>
  <si>
    <t>Consola de audio</t>
  </si>
  <si>
    <t>7.2.5</t>
  </si>
  <si>
    <t>08.02.05</t>
  </si>
  <si>
    <t>Cliente vídeo</t>
  </si>
  <si>
    <t>7.2.6</t>
  </si>
  <si>
    <t>08.02.06</t>
  </si>
  <si>
    <t>Teléfono IP</t>
  </si>
  <si>
    <t>7.2.7</t>
  </si>
  <si>
    <t>08.02.07</t>
  </si>
  <si>
    <t>Thin Client</t>
  </si>
  <si>
    <t>ud</t>
  </si>
  <si>
    <t>m²</t>
  </si>
  <si>
    <t>INSTALACIÓN ELÉCTRICA</t>
  </si>
  <si>
    <t>OBRAS</t>
  </si>
  <si>
    <t>CLIMATIZACIÓN</t>
  </si>
  <si>
    <t>COMUNICACIONES</t>
  </si>
  <si>
    <t>VIDEOWALL</t>
  </si>
  <si>
    <t>PUESTOS OPERACIÓN</t>
  </si>
  <si>
    <t>Desmontajes y demoliciones</t>
  </si>
  <si>
    <t>Albañileria, tabiquería y solados</t>
  </si>
  <si>
    <t>Revestimientos en paramentos verticales y carpintería</t>
  </si>
  <si>
    <t>Falso techo</t>
  </si>
  <si>
    <t>Gestión mediambiental</t>
  </si>
  <si>
    <t>Varios</t>
  </si>
  <si>
    <t>Desmontajes y situaciones provisionales</t>
  </si>
  <si>
    <t>Cuadros secundarios</t>
  </si>
  <si>
    <t>Canalizaciones</t>
  </si>
  <si>
    <t>Alumbrado</t>
  </si>
  <si>
    <t>Documentación y legalizaciones</t>
  </si>
  <si>
    <t>PROTECCIÓN CONTRA INCENDIOS</t>
  </si>
  <si>
    <t>Detección por aspiración</t>
  </si>
  <si>
    <t>Extinción por agua nebulizada</t>
  </si>
  <si>
    <t>Extinción manual</t>
  </si>
  <si>
    <t>Señalización fotoluminiscente</t>
  </si>
  <si>
    <t>Documentación y registro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</si>
</sst>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"/>
  </numFmts>
  <fonts count="18"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theme="1"/>
      <name val="Aptos Narrow"/>
      <scheme val="minor"/>
    </font>
    <font>
      <b/>
      <sz val="11"/>
      <color theme="1"/>
      <name val="Aptos Narrow"/>
      <family val="2"/>
      <scheme val="minor"/>
    </font>
    <font>
      <sz val="11"/>
      <color rgb="FF808080"/>
      <name val="Aptos Narrow"/>
      <family val="2"/>
      <scheme val="minor"/>
    </font>
    <font>
      <b/>
      <sz val="11"/>
      <color rgb="FF808080"/>
      <name val="Aptos Narrow"/>
      <family val="2"/>
      <scheme val="minor"/>
    </font>
    <font>
      <sz val="11"/>
      <color rgb="FF404040"/>
      <name val="Aptos Narrow"/>
      <family val="2"/>
      <scheme val="minor"/>
    </font>
    <font>
      <b/>
      <sz val="11"/>
      <color rgb="FF404040"/>
      <name val="Aptos Narrow"/>
      <family val="2"/>
      <scheme val="minor"/>
    </font>
    <font>
      <sz val="11"/>
      <color rgb="FFFF40FF"/>
      <name val="Aptos Narrow"/>
      <family val="2"/>
      <scheme val="minor"/>
    </font>
    <font>
      <b/>
      <sz val="11"/>
      <color rgb="FFFF40FF"/>
      <name val="Aptos Narrow"/>
      <family val="2"/>
      <scheme val="minor"/>
    </font>
    <font>
      <b/>
      <sz val="11"/>
      <color rgb="FF404040"/>
      <name val="Aptos Narrow"/>
      <scheme val="minor"/>
    </font>
    <font>
      <b/>
      <sz val="11"/>
      <color theme="1"/>
      <name val="Aptos Narrow"/>
      <scheme val="minor"/>
    </font>
    <font>
      <b/>
      <i/>
      <sz val="11"/>
      <color theme="1"/>
      <name val="Aptos Narrow"/>
      <scheme val="minor"/>
    </font>
    <font>
      <sz val="11"/>
      <name val="Aptos Narrow"/>
      <scheme val="minor"/>
    </font>
    <font>
      <b/>
      <sz val="11"/>
      <name val="Aptos Narrow"/>
      <scheme val="minor"/>
    </font>
    <font>
      <sz val="11"/>
      <color rgb="FF404040"/>
      <name val="Aptos Narrow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E6F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80FF"/>
        <bgColor indexed="64"/>
      </patternFill>
    </fill>
    <fill>
      <patternFill patternType="solid">
        <fgColor rgb="FF2994FE"/>
        <bgColor indexed="64"/>
      </patternFill>
    </fill>
    <fill>
      <patternFill patternType="solid">
        <fgColor rgb="FF53A8FD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FFEDDB"/>
        <bgColor indexed="64"/>
      </patternFill>
    </fill>
    <fill>
      <patternFill patternType="solid">
        <fgColor rgb="FFD4D4D4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10" fontId="3" fillId="5" borderId="6" xfId="0" quotePrefix="1" applyNumberFormat="1" applyFont="1" applyFill="1" applyBorder="1" applyProtection="1">
      <protection locked="0"/>
    </xf>
    <xf numFmtId="0" fontId="3" fillId="0" borderId="0" xfId="0" applyFont="1"/>
    <xf numFmtId="0" fontId="0" fillId="0" borderId="0" xfId="0" applyProtection="1"/>
    <xf numFmtId="0" fontId="1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2" fillId="3" borderId="1" xfId="0" applyNumberFormat="1" applyFont="1" applyFill="1" applyBorder="1" applyProtection="1"/>
    <xf numFmtId="3" fontId="3" fillId="0" borderId="2" xfId="0" applyNumberFormat="1" applyFont="1" applyBorder="1" applyProtection="1"/>
    <xf numFmtId="4" fontId="3" fillId="4" borderId="2" xfId="0" applyNumberFormat="1" applyFont="1" applyFill="1" applyBorder="1" applyProtection="1"/>
    <xf numFmtId="4" fontId="4" fillId="6" borderId="2" xfId="0" applyNumberFormat="1" applyFont="1" applyFill="1" applyBorder="1" applyProtection="1"/>
    <xf numFmtId="49" fontId="2" fillId="3" borderId="3" xfId="0" applyNumberFormat="1" applyFont="1" applyFill="1" applyBorder="1" applyProtection="1"/>
    <xf numFmtId="10" fontId="3" fillId="0" borderId="6" xfId="0" quotePrefix="1" applyNumberFormat="1" applyFont="1" applyBorder="1" applyProtection="1"/>
    <xf numFmtId="49" fontId="3" fillId="3" borderId="7" xfId="0" applyNumberFormat="1" applyFont="1" applyFill="1" applyBorder="1" applyProtection="1"/>
    <xf numFmtId="4" fontId="3" fillId="4" borderId="7" xfId="0" applyNumberFormat="1" applyFont="1" applyFill="1" applyBorder="1" applyProtection="1"/>
    <xf numFmtId="4" fontId="2" fillId="3" borderId="3" xfId="0" applyNumberFormat="1" applyFont="1" applyFill="1" applyBorder="1" applyProtection="1"/>
    <xf numFmtId="4" fontId="4" fillId="6" borderId="7" xfId="0" applyNumberFormat="1" applyFont="1" applyFill="1" applyBorder="1" applyProtection="1"/>
    <xf numFmtId="49" fontId="2" fillId="3" borderId="8" xfId="0" applyNumberFormat="1" applyFont="1" applyFill="1" applyBorder="1" applyProtection="1"/>
    <xf numFmtId="9" fontId="3" fillId="0" borderId="6" xfId="0" quotePrefix="1" applyNumberFormat="1" applyFont="1" applyBorder="1" applyProtection="1"/>
    <xf numFmtId="4" fontId="2" fillId="3" borderId="8" xfId="0" applyNumberFormat="1" applyFont="1" applyFill="1" applyBorder="1" applyProtection="1"/>
    <xf numFmtId="9" fontId="3" fillId="4" borderId="6" xfId="0" quotePrefix="1" applyNumberFormat="1" applyFont="1" applyFill="1" applyBorder="1" applyProtection="1"/>
    <xf numFmtId="4" fontId="2" fillId="4" borderId="7" xfId="0" applyNumberFormat="1" applyFont="1" applyFill="1" applyBorder="1" applyProtection="1"/>
    <xf numFmtId="49" fontId="0" fillId="0" borderId="0" xfId="0" applyNumberFormat="1" applyProtection="1"/>
    <xf numFmtId="0" fontId="5" fillId="7" borderId="0" xfId="0" applyFont="1" applyFill="1" applyAlignment="1">
      <alignment horizontal="left"/>
    </xf>
    <xf numFmtId="49" fontId="7" fillId="8" borderId="0" xfId="0" applyNumberFormat="1" applyFont="1" applyFill="1" applyAlignment="1">
      <alignment horizontal="left"/>
    </xf>
    <xf numFmtId="49" fontId="7" fillId="9" borderId="0" xfId="0" applyNumberFormat="1" applyFont="1" applyFill="1" applyAlignment="1">
      <alignment horizontal="left"/>
    </xf>
    <xf numFmtId="49" fontId="7" fillId="10" borderId="0" xfId="0" applyNumberFormat="1" applyFont="1" applyFill="1" applyAlignment="1">
      <alignment horizontal="left"/>
    </xf>
    <xf numFmtId="49" fontId="6" fillId="11" borderId="0" xfId="0" applyNumberFormat="1" applyFont="1" applyFill="1" applyAlignment="1">
      <alignment horizontal="left"/>
    </xf>
    <xf numFmtId="49" fontId="9" fillId="8" borderId="0" xfId="0" applyNumberFormat="1" applyFont="1" applyFill="1" applyAlignment="1">
      <alignment horizontal="left"/>
    </xf>
    <xf numFmtId="49" fontId="9" fillId="9" borderId="0" xfId="0" applyNumberFormat="1" applyFont="1" applyFill="1" applyAlignment="1">
      <alignment horizontal="left"/>
    </xf>
    <xf numFmtId="49" fontId="9" fillId="10" borderId="0" xfId="0" applyNumberFormat="1" applyFont="1" applyFill="1" applyAlignment="1">
      <alignment horizontal="left"/>
    </xf>
    <xf numFmtId="49" fontId="8" fillId="12" borderId="0" xfId="0" applyNumberFormat="1" applyFont="1" applyFill="1" applyAlignment="1">
      <alignment horizontal="left"/>
    </xf>
    <xf numFmtId="49" fontId="9" fillId="13" borderId="0" xfId="0" applyNumberFormat="1" applyFont="1" applyFill="1" applyAlignment="1">
      <alignment horizontal="left"/>
    </xf>
    <xf numFmtId="49" fontId="8" fillId="13" borderId="0" xfId="0" applyNumberFormat="1" applyFont="1" applyFill="1" applyAlignment="1">
      <alignment horizontal="left"/>
    </xf>
    <xf numFmtId="49" fontId="8" fillId="14" borderId="0" xfId="0" applyNumberFormat="1" applyFont="1" applyFill="1" applyAlignment="1">
      <alignment horizontal="left"/>
    </xf>
    <xf numFmtId="49" fontId="9" fillId="14" borderId="0" xfId="0" applyNumberFormat="1" applyFont="1" applyFill="1" applyAlignment="1">
      <alignment horizontal="left"/>
    </xf>
    <xf numFmtId="0" fontId="5" fillId="7" borderId="0" xfId="0" applyFont="1" applyFill="1" applyAlignment="1">
      <alignment horizontal="right"/>
    </xf>
    <xf numFmtId="3" fontId="7" fillId="14" borderId="0" xfId="0" applyNumberFormat="1" applyFont="1" applyFill="1" applyAlignment="1">
      <alignment horizontal="right"/>
    </xf>
    <xf numFmtId="165" fontId="7" fillId="14" borderId="0" xfId="0" applyNumberFormat="1" applyFont="1" applyFill="1" applyAlignment="1">
      <alignment horizontal="right"/>
    </xf>
    <xf numFmtId="165" fontId="10" fillId="14" borderId="0" xfId="0" applyNumberFormat="1" applyFont="1" applyFill="1" applyAlignment="1">
      <alignment horizontal="right"/>
    </xf>
    <xf numFmtId="165" fontId="8" fillId="14" borderId="0" xfId="0" applyNumberFormat="1" applyFont="1" applyFill="1" applyAlignment="1">
      <alignment horizontal="right"/>
    </xf>
    <xf numFmtId="4" fontId="11" fillId="14" borderId="0" xfId="0" applyNumberFormat="1" applyFont="1" applyFill="1" applyAlignment="1">
      <alignment horizontal="right"/>
    </xf>
    <xf numFmtId="4" fontId="10" fillId="14" borderId="0" xfId="0" applyNumberFormat="1" applyFont="1" applyFill="1" applyAlignment="1">
      <alignment horizontal="right"/>
    </xf>
    <xf numFmtId="4" fontId="8" fillId="14" borderId="0" xfId="0" applyNumberFormat="1" applyFont="1" applyFill="1" applyAlignment="1">
      <alignment horizontal="right"/>
    </xf>
    <xf numFmtId="4" fontId="7" fillId="11" borderId="0" xfId="0" applyNumberFormat="1" applyFont="1" applyFill="1" applyAlignment="1">
      <alignment horizontal="right"/>
    </xf>
    <xf numFmtId="4" fontId="6" fillId="11" borderId="0" xfId="0" applyNumberFormat="1" applyFont="1" applyFill="1" applyAlignment="1">
      <alignment horizontal="right"/>
    </xf>
    <xf numFmtId="10" fontId="3" fillId="5" borderId="6" xfId="0" quotePrefix="1" applyNumberFormat="1" applyFont="1" applyFill="1" applyBorder="1" applyProtection="1">
      <protection locked="0"/>
    </xf>
    <xf numFmtId="2" fontId="0" fillId="0" borderId="0" xfId="0" applyNumberFormat="1" applyProtection="1"/>
    <xf numFmtId="0" fontId="1" fillId="2" borderId="3" xfId="0" applyFont="1" applyFill="1" applyBorder="1" applyAlignment="1" applyProtection="1">
      <alignment horizontal="center" vertical="top"/>
    </xf>
    <xf numFmtId="0" fontId="1" fillId="2" borderId="5" xfId="0" applyFont="1" applyFill="1" applyBorder="1" applyAlignment="1" applyProtection="1">
      <alignment horizontal="center" vertical="top"/>
    </xf>
    <xf numFmtId="49" fontId="2" fillId="3" borderId="3" xfId="0" applyNumberFormat="1" applyFont="1" applyFill="1" applyBorder="1" applyAlignment="1" applyProtection="1">
      <alignment horizontal="left" wrapText="1"/>
    </xf>
    <xf numFmtId="49" fontId="2" fillId="3" borderId="4" xfId="0" applyNumberFormat="1" applyFont="1" applyFill="1" applyBorder="1" applyAlignment="1" applyProtection="1">
      <alignment horizontal="left" wrapText="1"/>
    </xf>
    <xf numFmtId="49" fontId="2" fillId="3" borderId="5" xfId="0" applyNumberFormat="1" applyFont="1" applyFill="1" applyBorder="1" applyAlignment="1" applyProtection="1">
      <alignment horizontal="left" wrapText="1"/>
    </xf>
    <xf numFmtId="49" fontId="2" fillId="3" borderId="3" xfId="0" applyNumberFormat="1" applyFont="1" applyFill="1" applyBorder="1" applyAlignment="1" applyProtection="1">
      <alignment horizontal="left"/>
    </xf>
    <xf numFmtId="49" fontId="2" fillId="3" borderId="4" xfId="0" applyNumberFormat="1" applyFont="1" applyFill="1" applyBorder="1" applyAlignment="1" applyProtection="1">
      <alignment horizontal="left"/>
    </xf>
    <xf numFmtId="49" fontId="2" fillId="3" borderId="5" xfId="0" applyNumberFormat="1" applyFont="1" applyFill="1" applyBorder="1" applyAlignment="1" applyProtection="1">
      <alignment horizontal="left"/>
    </xf>
    <xf numFmtId="49" fontId="1" fillId="3" borderId="3" xfId="0" applyNumberFormat="1" applyFont="1" applyFill="1" applyBorder="1" applyAlignment="1" applyProtection="1">
      <alignment horizontal="left"/>
    </xf>
    <xf numFmtId="49" fontId="1" fillId="3" borderId="4" xfId="0" applyNumberFormat="1" applyFont="1" applyFill="1" applyBorder="1" applyAlignment="1" applyProtection="1">
      <alignment horizontal="left"/>
    </xf>
    <xf numFmtId="49" fontId="1" fillId="3" borderId="5" xfId="0" applyNumberFormat="1" applyFont="1" applyFill="1" applyBorder="1" applyAlignment="1" applyProtection="1">
      <alignment horizontal="left"/>
    </xf>
    <xf numFmtId="0" fontId="1" fillId="2" borderId="9" xfId="0" applyFont="1" applyFill="1" applyBorder="1" applyProtection="1"/>
    <xf numFmtId="4" fontId="1" fillId="2" borderId="9" xfId="0" applyNumberFormat="1" applyFont="1" applyFill="1" applyBorder="1" applyProtection="1"/>
    <xf numFmtId="49" fontId="12" fillId="0" borderId="0" xfId="0" applyNumberFormat="1" applyFont="1" applyFill="1" applyBorder="1" applyAlignment="1" applyProtection="1">
      <alignment horizontal="left"/>
    </xf>
    <xf numFmtId="49" fontId="12" fillId="0" borderId="0" xfId="0" applyNumberFormat="1" applyFont="1" applyFill="1" applyBorder="1" applyAlignment="1" applyProtection="1">
      <alignment horizontal="left" wrapText="1"/>
    </xf>
    <xf numFmtId="2" fontId="13" fillId="0" borderId="0" xfId="0" applyNumberFormat="1" applyFont="1" applyFill="1" applyBorder="1" applyProtection="1">
      <protection locked="0"/>
    </xf>
    <xf numFmtId="4" fontId="0" fillId="0" borderId="0" xfId="0" applyNumberFormat="1" applyFill="1" applyBorder="1" applyProtection="1"/>
    <xf numFmtId="49" fontId="8" fillId="0" borderId="0" xfId="0" applyNumberFormat="1" applyFont="1" applyFill="1" applyBorder="1" applyAlignment="1" applyProtection="1">
      <alignment horizontal="left"/>
    </xf>
    <xf numFmtId="49" fontId="8" fillId="0" borderId="0" xfId="0" applyNumberFormat="1" applyFont="1" applyFill="1" applyBorder="1" applyAlignment="1" applyProtection="1">
      <alignment horizontal="left" wrapText="1"/>
    </xf>
    <xf numFmtId="4" fontId="13" fillId="3" borderId="0" xfId="0" applyNumberFormat="1" applyFont="1" applyFill="1" applyBorder="1"/>
    <xf numFmtId="4" fontId="3" fillId="5" borderId="0" xfId="0" applyNumberFormat="1" applyFont="1" applyFill="1" applyBorder="1" applyProtection="1">
      <protection locked="0"/>
    </xf>
    <xf numFmtId="4" fontId="14" fillId="3" borderId="0" xfId="0" applyNumberFormat="1" applyFont="1" applyFill="1" applyBorder="1"/>
    <xf numFmtId="4" fontId="15" fillId="0" borderId="0" xfId="0" applyNumberFormat="1" applyFont="1" applyFill="1" applyBorder="1" applyAlignment="1" applyProtection="1">
      <alignment horizontal="right"/>
    </xf>
    <xf numFmtId="49" fontId="16" fillId="0" borderId="0" xfId="0" applyNumberFormat="1" applyFont="1" applyFill="1" applyBorder="1" applyAlignment="1" applyProtection="1">
      <alignment horizontal="left"/>
    </xf>
    <xf numFmtId="4" fontId="16" fillId="0" borderId="0" xfId="0" applyNumberFormat="1" applyFont="1" applyFill="1" applyBorder="1" applyAlignment="1" applyProtection="1">
      <alignment horizontal="right"/>
    </xf>
    <xf numFmtId="49" fontId="17" fillId="0" borderId="0" xfId="0" applyNumberFormat="1" applyFont="1" applyFill="1" applyBorder="1" applyAlignment="1" applyProtection="1">
      <alignment horizontal="left" wrapText="1"/>
    </xf>
    <xf numFmtId="49" fontId="17" fillId="0" borderId="0" xfId="0" applyNumberFormat="1" applyFont="1" applyFill="1" applyBorder="1" applyAlignment="1" applyProtection="1">
      <alignment horizontal="left"/>
    </xf>
    <xf numFmtId="4" fontId="4" fillId="3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1409701</xdr:colOff>
      <xdr:row>0</xdr:row>
      <xdr:rowOff>121920</xdr:rowOff>
    </xdr:from>
    <xdr:to>
      <xdr:col>9</xdr:col>
      <xdr:colOff>144781</xdr:colOff>
      <xdr:row>4</xdr:row>
      <xdr:rowOff>75381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52501" y="121920"/>
          <a:ext cx="1774613" cy="72392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AC0E7-EEBB-4AC3-8D92-FA43F2CF66F9}">
  <sheetPr codeName="Hoja3"/>
  <dimension ref="A1:G157"/>
  <sheetViews>
    <sheetView workbookViewId="0">
      <selection sqref="A1:G157"/>
    </sheetView>
  </sheetViews>
  <sheetFormatPr baseColWidth="10" defaultRowHeight="13.8"/>
  <sheetData>
    <row r="1" spans="1:7">
      <c r="A1" s="23" t="s">
        <v>31</v>
      </c>
      <c r="B1" s="23" t="s">
        <v>32</v>
      </c>
      <c r="C1" s="23" t="s">
        <v>21</v>
      </c>
      <c r="D1" s="23" t="s">
        <v>33</v>
      </c>
      <c r="E1" s="36" t="s">
        <v>34</v>
      </c>
      <c r="F1" s="36" t="s">
        <v>35</v>
      </c>
      <c r="G1" s="36" t="s">
        <v>36</v>
      </c>
    </row>
    <row r="2" spans="1:7">
      <c r="A2" s="23"/>
      <c r="B2" s="23"/>
      <c r="C2" s="23"/>
      <c r="D2" s="23"/>
      <c r="E2" s="36"/>
      <c r="F2" s="36"/>
      <c r="G2" s="36"/>
    </row>
    <row r="3" spans="1:7">
      <c r="A3" s="24"/>
      <c r="B3" s="28" t="s">
        <v>37</v>
      </c>
      <c r="C3" s="28" t="s">
        <v>38</v>
      </c>
      <c r="D3" s="35"/>
      <c r="E3" s="37">
        <v>1</v>
      </c>
      <c r="F3" s="41">
        <v>312247.51</v>
      </c>
      <c r="G3" s="44">
        <v>312247.51</v>
      </c>
    </row>
    <row r="4" spans="1:7">
      <c r="A4" s="25" t="s">
        <v>39</v>
      </c>
      <c r="B4" s="29" t="s">
        <v>40</v>
      </c>
      <c r="C4" s="29" t="s">
        <v>41</v>
      </c>
      <c r="D4" s="35"/>
      <c r="E4" s="37">
        <v>1</v>
      </c>
      <c r="F4" s="41">
        <v>29391.91</v>
      </c>
      <c r="G4" s="44">
        <v>29391.91</v>
      </c>
    </row>
    <row r="5" spans="1:7">
      <c r="A5" s="26" t="s">
        <v>42</v>
      </c>
      <c r="B5" s="30" t="s">
        <v>43</v>
      </c>
      <c r="C5" s="32" t="s">
        <v>44</v>
      </c>
      <c r="D5" s="35"/>
      <c r="E5" s="38">
        <v>1</v>
      </c>
      <c r="F5" s="41">
        <v>1873.04</v>
      </c>
      <c r="G5" s="44">
        <v>1873.04</v>
      </c>
    </row>
    <row r="6" spans="1:7">
      <c r="A6" s="27" t="s">
        <v>45</v>
      </c>
      <c r="B6" s="31" t="s">
        <v>46</v>
      </c>
      <c r="C6" s="33" t="s">
        <v>47</v>
      </c>
      <c r="D6" s="34" t="s">
        <v>48</v>
      </c>
      <c r="E6" s="39">
        <v>4</v>
      </c>
      <c r="F6" s="42">
        <v>187.92</v>
      </c>
      <c r="G6" s="45">
        <v>751.68</v>
      </c>
    </row>
    <row r="7" spans="1:7">
      <c r="A7" s="27" t="s">
        <v>49</v>
      </c>
      <c r="B7" s="31" t="s">
        <v>50</v>
      </c>
      <c r="C7" s="33" t="s">
        <v>51</v>
      </c>
      <c r="D7" s="34" t="s">
        <v>52</v>
      </c>
      <c r="E7" s="39">
        <v>82.71</v>
      </c>
      <c r="F7" s="42">
        <v>9.4</v>
      </c>
      <c r="G7" s="45">
        <v>777.47</v>
      </c>
    </row>
    <row r="8" spans="1:7">
      <c r="A8" s="27" t="s">
        <v>53</v>
      </c>
      <c r="B8" s="31" t="s">
        <v>54</v>
      </c>
      <c r="C8" s="33" t="s">
        <v>55</v>
      </c>
      <c r="D8" s="34" t="s">
        <v>48</v>
      </c>
      <c r="E8" s="39">
        <v>1</v>
      </c>
      <c r="F8" s="42">
        <v>9.4</v>
      </c>
      <c r="G8" s="45">
        <v>9.4</v>
      </c>
    </row>
    <row r="9" spans="1:7">
      <c r="A9" s="27" t="s">
        <v>56</v>
      </c>
      <c r="B9" s="31" t="s">
        <v>57</v>
      </c>
      <c r="C9" s="33" t="s">
        <v>58</v>
      </c>
      <c r="D9" s="34" t="s">
        <v>52</v>
      </c>
      <c r="E9" s="39">
        <v>2</v>
      </c>
      <c r="F9" s="42">
        <v>18.79</v>
      </c>
      <c r="G9" s="45">
        <v>37.58</v>
      </c>
    </row>
    <row r="10" spans="1:7">
      <c r="A10" s="27" t="s">
        <v>59</v>
      </c>
      <c r="B10" s="31" t="s">
        <v>60</v>
      </c>
      <c r="C10" s="33" t="s">
        <v>61</v>
      </c>
      <c r="D10" s="34" t="s">
        <v>52</v>
      </c>
      <c r="E10" s="39">
        <v>9.24</v>
      </c>
      <c r="F10" s="42">
        <v>20.28</v>
      </c>
      <c r="G10" s="45">
        <v>187.39</v>
      </c>
    </row>
    <row r="11" spans="1:7">
      <c r="A11" s="27" t="s">
        <v>62</v>
      </c>
      <c r="B11" s="31" t="s">
        <v>63</v>
      </c>
      <c r="C11" s="33" t="s">
        <v>64</v>
      </c>
      <c r="D11" s="34" t="s">
        <v>52</v>
      </c>
      <c r="E11" s="39">
        <v>10.02</v>
      </c>
      <c r="F11" s="42">
        <v>10.93</v>
      </c>
      <c r="G11" s="45">
        <v>109.52</v>
      </c>
    </row>
    <row r="12" spans="1:7">
      <c r="A12" s="26" t="s">
        <v>65</v>
      </c>
      <c r="B12" s="30" t="s">
        <v>66</v>
      </c>
      <c r="C12" s="32" t="s">
        <v>67</v>
      </c>
      <c r="D12" s="35"/>
      <c r="E12" s="38">
        <v>1</v>
      </c>
      <c r="F12" s="41">
        <v>6367.2</v>
      </c>
      <c r="G12" s="44">
        <v>6367.2</v>
      </c>
    </row>
    <row r="13" spans="1:7">
      <c r="A13" s="27" t="s">
        <v>68</v>
      </c>
      <c r="B13" s="31" t="s">
        <v>69</v>
      </c>
      <c r="C13" s="33" t="s">
        <v>70</v>
      </c>
      <c r="D13" s="34" t="s">
        <v>48</v>
      </c>
      <c r="E13" s="39">
        <v>1</v>
      </c>
      <c r="F13" s="42">
        <v>24.73</v>
      </c>
      <c r="G13" s="45">
        <v>24.73</v>
      </c>
    </row>
    <row r="14" spans="1:7">
      <c r="A14" s="27" t="s">
        <v>71</v>
      </c>
      <c r="B14" s="31" t="s">
        <v>72</v>
      </c>
      <c r="C14" s="33" t="s">
        <v>73</v>
      </c>
      <c r="D14" s="34" t="s">
        <v>48</v>
      </c>
      <c r="E14" s="39">
        <v>1</v>
      </c>
      <c r="F14" s="42">
        <v>1727.6</v>
      </c>
      <c r="G14" s="45">
        <v>1727.6</v>
      </c>
    </row>
    <row r="15" spans="1:7">
      <c r="A15" s="27" t="s">
        <v>74</v>
      </c>
      <c r="B15" s="31" t="s">
        <v>75</v>
      </c>
      <c r="C15" s="33" t="s">
        <v>76</v>
      </c>
      <c r="D15" s="34" t="s">
        <v>52</v>
      </c>
      <c r="E15" s="39">
        <v>18.309999999999999</v>
      </c>
      <c r="F15" s="42">
        <v>25.34</v>
      </c>
      <c r="G15" s="45">
        <v>463.98</v>
      </c>
    </row>
    <row r="16" spans="1:7">
      <c r="A16" s="27" t="s">
        <v>77</v>
      </c>
      <c r="B16" s="31" t="s">
        <v>78</v>
      </c>
      <c r="C16" s="33" t="s">
        <v>79</v>
      </c>
      <c r="D16" s="34" t="s">
        <v>52</v>
      </c>
      <c r="E16" s="39">
        <v>48.6</v>
      </c>
      <c r="F16" s="42">
        <v>73.73</v>
      </c>
      <c r="G16" s="45">
        <v>3583.28</v>
      </c>
    </row>
    <row r="17" spans="1:7">
      <c r="A17" s="27" t="s">
        <v>80</v>
      </c>
      <c r="B17" s="31" t="s">
        <v>81</v>
      </c>
      <c r="C17" s="33" t="s">
        <v>82</v>
      </c>
      <c r="D17" s="34" t="s">
        <v>52</v>
      </c>
      <c r="E17" s="39">
        <v>9.24</v>
      </c>
      <c r="F17" s="42">
        <v>61.43</v>
      </c>
      <c r="G17" s="45">
        <v>567.61</v>
      </c>
    </row>
    <row r="18" spans="1:7">
      <c r="A18" s="26" t="s">
        <v>83</v>
      </c>
      <c r="B18" s="30" t="s">
        <v>84</v>
      </c>
      <c r="C18" s="32" t="s">
        <v>85</v>
      </c>
      <c r="D18" s="35"/>
      <c r="E18" s="38">
        <v>1</v>
      </c>
      <c r="F18" s="41">
        <v>16644.12</v>
      </c>
      <c r="G18" s="44">
        <v>16644.12</v>
      </c>
    </row>
    <row r="19" spans="1:7">
      <c r="A19" s="27" t="s">
        <v>86</v>
      </c>
      <c r="B19" s="31" t="s">
        <v>87</v>
      </c>
      <c r="C19" s="33" t="s">
        <v>88</v>
      </c>
      <c r="D19" s="34" t="s">
        <v>52</v>
      </c>
      <c r="E19" s="39">
        <v>25.88</v>
      </c>
      <c r="F19" s="42">
        <v>102.81</v>
      </c>
      <c r="G19" s="45">
        <v>2660.72</v>
      </c>
    </row>
    <row r="20" spans="1:7">
      <c r="A20" s="27" t="s">
        <v>89</v>
      </c>
      <c r="B20" s="31" t="s">
        <v>90</v>
      </c>
      <c r="C20" s="33" t="s">
        <v>91</v>
      </c>
      <c r="D20" s="34" t="s">
        <v>52</v>
      </c>
      <c r="E20" s="39">
        <v>45.59</v>
      </c>
      <c r="F20" s="42">
        <v>105.08</v>
      </c>
      <c r="G20" s="45">
        <v>4790.6000000000004</v>
      </c>
    </row>
    <row r="21" spans="1:7">
      <c r="A21" s="27" t="s">
        <v>92</v>
      </c>
      <c r="B21" s="31" t="s">
        <v>93</v>
      </c>
      <c r="C21" s="33" t="s">
        <v>94</v>
      </c>
      <c r="D21" s="34" t="s">
        <v>52</v>
      </c>
      <c r="E21" s="39">
        <v>14.48</v>
      </c>
      <c r="F21" s="42">
        <v>219.61</v>
      </c>
      <c r="G21" s="45">
        <v>3179.95</v>
      </c>
    </row>
    <row r="22" spans="1:7">
      <c r="A22" s="27" t="s">
        <v>95</v>
      </c>
      <c r="B22" s="31" t="s">
        <v>96</v>
      </c>
      <c r="C22" s="33" t="s">
        <v>97</v>
      </c>
      <c r="D22" s="34" t="s">
        <v>48</v>
      </c>
      <c r="E22" s="39">
        <v>1</v>
      </c>
      <c r="F22" s="42">
        <v>328.66</v>
      </c>
      <c r="G22" s="45">
        <v>328.66</v>
      </c>
    </row>
    <row r="23" spans="1:7">
      <c r="A23" s="27" t="s">
        <v>98</v>
      </c>
      <c r="B23" s="31" t="s">
        <v>99</v>
      </c>
      <c r="C23" s="33" t="s">
        <v>100</v>
      </c>
      <c r="D23" s="34" t="s">
        <v>101</v>
      </c>
      <c r="E23" s="39">
        <v>7.6</v>
      </c>
      <c r="F23" s="42">
        <v>747.92</v>
      </c>
      <c r="G23" s="45">
        <v>5684.19</v>
      </c>
    </row>
    <row r="24" spans="1:7">
      <c r="A24" s="26" t="s">
        <v>102</v>
      </c>
      <c r="B24" s="30" t="s">
        <v>103</v>
      </c>
      <c r="C24" s="32" t="s">
        <v>104</v>
      </c>
      <c r="D24" s="35"/>
      <c r="E24" s="38">
        <v>1</v>
      </c>
      <c r="F24" s="41">
        <v>1967.39</v>
      </c>
      <c r="G24" s="44">
        <v>1967.39</v>
      </c>
    </row>
    <row r="25" spans="1:7">
      <c r="A25" s="27" t="s">
        <v>105</v>
      </c>
      <c r="B25" s="31" t="s">
        <v>106</v>
      </c>
      <c r="C25" s="34" t="s">
        <v>107</v>
      </c>
      <c r="D25" s="34" t="s">
        <v>52</v>
      </c>
      <c r="E25" s="39">
        <v>15</v>
      </c>
      <c r="F25" s="42">
        <v>79.959999999999994</v>
      </c>
      <c r="G25" s="45">
        <v>1199.4000000000001</v>
      </c>
    </row>
    <row r="26" spans="1:7">
      <c r="A26" s="27" t="s">
        <v>108</v>
      </c>
      <c r="B26" s="31" t="s">
        <v>109</v>
      </c>
      <c r="C26" s="34" t="s">
        <v>110</v>
      </c>
      <c r="D26" s="34" t="s">
        <v>52</v>
      </c>
      <c r="E26" s="39">
        <v>11.14</v>
      </c>
      <c r="F26" s="42">
        <v>68.94</v>
      </c>
      <c r="G26" s="45">
        <v>767.99</v>
      </c>
    </row>
    <row r="27" spans="1:7">
      <c r="A27" s="26" t="s">
        <v>111</v>
      </c>
      <c r="B27" s="30" t="s">
        <v>112</v>
      </c>
      <c r="C27" s="32" t="s">
        <v>113</v>
      </c>
      <c r="D27" s="35"/>
      <c r="E27" s="38">
        <v>1</v>
      </c>
      <c r="F27" s="41">
        <v>637.14</v>
      </c>
      <c r="G27" s="44">
        <v>637.14</v>
      </c>
    </row>
    <row r="28" spans="1:7">
      <c r="A28" s="27" t="s">
        <v>114</v>
      </c>
      <c r="B28" s="31" t="s">
        <v>115</v>
      </c>
      <c r="C28" s="34" t="s">
        <v>116</v>
      </c>
      <c r="D28" s="34" t="s">
        <v>117</v>
      </c>
      <c r="E28" s="39">
        <v>1.5</v>
      </c>
      <c r="F28" s="42">
        <v>91.54</v>
      </c>
      <c r="G28" s="45">
        <v>137.31</v>
      </c>
    </row>
    <row r="29" spans="1:7">
      <c r="A29" s="27" t="s">
        <v>118</v>
      </c>
      <c r="B29" s="31" t="s">
        <v>119</v>
      </c>
      <c r="C29" s="34" t="s">
        <v>120</v>
      </c>
      <c r="D29" s="34" t="s">
        <v>117</v>
      </c>
      <c r="E29" s="39">
        <v>1.5</v>
      </c>
      <c r="F29" s="42">
        <v>77.28</v>
      </c>
      <c r="G29" s="45">
        <v>115.92</v>
      </c>
    </row>
    <row r="30" spans="1:7">
      <c r="A30" s="27" t="s">
        <v>121</v>
      </c>
      <c r="B30" s="31" t="s">
        <v>122</v>
      </c>
      <c r="C30" s="34" t="s">
        <v>123</v>
      </c>
      <c r="D30" s="34" t="s">
        <v>117</v>
      </c>
      <c r="E30" s="39">
        <v>1.5</v>
      </c>
      <c r="F30" s="42">
        <v>77.27</v>
      </c>
      <c r="G30" s="45">
        <v>115.91</v>
      </c>
    </row>
    <row r="31" spans="1:7">
      <c r="A31" s="27" t="s">
        <v>124</v>
      </c>
      <c r="B31" s="31" t="s">
        <v>125</v>
      </c>
      <c r="C31" s="34" t="s">
        <v>126</v>
      </c>
      <c r="D31" s="34" t="s">
        <v>127</v>
      </c>
      <c r="E31" s="39">
        <v>0.05</v>
      </c>
      <c r="F31" s="42">
        <v>-156.97999999999999</v>
      </c>
      <c r="G31" s="45">
        <v>-7.85</v>
      </c>
    </row>
    <row r="32" spans="1:7">
      <c r="A32" s="27" t="s">
        <v>128</v>
      </c>
      <c r="B32" s="31" t="s">
        <v>129</v>
      </c>
      <c r="C32" s="34" t="s">
        <v>130</v>
      </c>
      <c r="D32" s="34" t="s">
        <v>127</v>
      </c>
      <c r="E32" s="39">
        <v>1</v>
      </c>
      <c r="F32" s="42">
        <v>58.53</v>
      </c>
      <c r="G32" s="45">
        <v>58.53</v>
      </c>
    </row>
    <row r="33" spans="1:7">
      <c r="A33" s="27" t="s">
        <v>131</v>
      </c>
      <c r="B33" s="31" t="s">
        <v>132</v>
      </c>
      <c r="C33" s="34" t="s">
        <v>133</v>
      </c>
      <c r="D33" s="34" t="s">
        <v>127</v>
      </c>
      <c r="E33" s="39">
        <v>4</v>
      </c>
      <c r="F33" s="42">
        <v>54.33</v>
      </c>
      <c r="G33" s="45">
        <v>217.32</v>
      </c>
    </row>
    <row r="34" spans="1:7">
      <c r="A34" s="26" t="s">
        <v>134</v>
      </c>
      <c r="B34" s="30" t="s">
        <v>135</v>
      </c>
      <c r="C34" s="32" t="s">
        <v>136</v>
      </c>
      <c r="D34" s="35"/>
      <c r="E34" s="38">
        <v>1</v>
      </c>
      <c r="F34" s="41">
        <v>1903.02</v>
      </c>
      <c r="G34" s="44">
        <v>1903.02</v>
      </c>
    </row>
    <row r="35" spans="1:7">
      <c r="A35" s="27" t="s">
        <v>137</v>
      </c>
      <c r="B35" s="31" t="s">
        <v>138</v>
      </c>
      <c r="C35" s="34" t="s">
        <v>139</v>
      </c>
      <c r="D35" s="34" t="s">
        <v>52</v>
      </c>
      <c r="E35" s="39">
        <v>69</v>
      </c>
      <c r="F35" s="42">
        <v>27.58</v>
      </c>
      <c r="G35" s="45">
        <v>1903.02</v>
      </c>
    </row>
    <row r="36" spans="1:7">
      <c r="A36" s="25" t="s">
        <v>140</v>
      </c>
      <c r="B36" s="29" t="s">
        <v>141</v>
      </c>
      <c r="C36" s="29" t="s">
        <v>142</v>
      </c>
      <c r="D36" s="35"/>
      <c r="E36" s="37">
        <v>1</v>
      </c>
      <c r="F36" s="41">
        <v>129548.4</v>
      </c>
      <c r="G36" s="44">
        <v>129548.4</v>
      </c>
    </row>
    <row r="37" spans="1:7">
      <c r="A37" s="26" t="s">
        <v>143</v>
      </c>
      <c r="B37" s="30" t="s">
        <v>144</v>
      </c>
      <c r="C37" s="30" t="s">
        <v>145</v>
      </c>
      <c r="D37" s="35"/>
      <c r="E37" s="38">
        <v>1</v>
      </c>
      <c r="F37" s="41">
        <v>3612.7</v>
      </c>
      <c r="G37" s="44">
        <v>3612.7</v>
      </c>
    </row>
    <row r="38" spans="1:7">
      <c r="A38" s="27" t="s">
        <v>146</v>
      </c>
      <c r="B38" s="31" t="s">
        <v>147</v>
      </c>
      <c r="C38" s="34" t="s">
        <v>148</v>
      </c>
      <c r="D38" s="34" t="s">
        <v>48</v>
      </c>
      <c r="E38" s="39">
        <v>1</v>
      </c>
      <c r="F38" s="42">
        <v>2091.6</v>
      </c>
      <c r="G38" s="45">
        <v>2091.6</v>
      </c>
    </row>
    <row r="39" spans="1:7">
      <c r="A39" s="27" t="s">
        <v>149</v>
      </c>
      <c r="B39" s="31" t="s">
        <v>150</v>
      </c>
      <c r="C39" s="34" t="s">
        <v>151</v>
      </c>
      <c r="D39" s="34" t="s">
        <v>48</v>
      </c>
      <c r="E39" s="39">
        <v>10</v>
      </c>
      <c r="F39" s="42">
        <v>152.11000000000001</v>
      </c>
      <c r="G39" s="45">
        <v>1521.1</v>
      </c>
    </row>
    <row r="40" spans="1:7">
      <c r="A40" s="26" t="s">
        <v>152</v>
      </c>
      <c r="B40" s="30" t="s">
        <v>153</v>
      </c>
      <c r="C40" s="30" t="s">
        <v>154</v>
      </c>
      <c r="D40" s="35"/>
      <c r="E40" s="38">
        <v>1</v>
      </c>
      <c r="F40" s="41">
        <v>15748.25</v>
      </c>
      <c r="G40" s="44">
        <v>15748.25</v>
      </c>
    </row>
    <row r="41" spans="1:7">
      <c r="A41" s="27" t="s">
        <v>155</v>
      </c>
      <c r="B41" s="31" t="s">
        <v>156</v>
      </c>
      <c r="C41" s="34" t="s">
        <v>157</v>
      </c>
      <c r="D41" s="34" t="s">
        <v>48</v>
      </c>
      <c r="E41" s="39">
        <v>2</v>
      </c>
      <c r="F41" s="42">
        <v>2038.99</v>
      </c>
      <c r="G41" s="45">
        <v>4077.98</v>
      </c>
    </row>
    <row r="42" spans="1:7">
      <c r="A42" s="27" t="s">
        <v>158</v>
      </c>
      <c r="B42" s="31" t="s">
        <v>159</v>
      </c>
      <c r="C42" s="34" t="s">
        <v>160</v>
      </c>
      <c r="D42" s="34" t="s">
        <v>48</v>
      </c>
      <c r="E42" s="39">
        <v>1</v>
      </c>
      <c r="F42" s="42">
        <v>8152.9</v>
      </c>
      <c r="G42" s="45">
        <v>8152.9</v>
      </c>
    </row>
    <row r="43" spans="1:7">
      <c r="A43" s="27" t="s">
        <v>161</v>
      </c>
      <c r="B43" s="31" t="s">
        <v>162</v>
      </c>
      <c r="C43" s="34" t="s">
        <v>163</v>
      </c>
      <c r="D43" s="34" t="s">
        <v>48</v>
      </c>
      <c r="E43" s="39">
        <v>1</v>
      </c>
      <c r="F43" s="42">
        <v>3517.37</v>
      </c>
      <c r="G43" s="45">
        <v>3517.37</v>
      </c>
    </row>
    <row r="44" spans="1:7">
      <c r="A44" s="26" t="s">
        <v>164</v>
      </c>
      <c r="B44" s="30" t="s">
        <v>165</v>
      </c>
      <c r="C44" s="30" t="s">
        <v>166</v>
      </c>
      <c r="D44" s="35"/>
      <c r="E44" s="38">
        <v>1</v>
      </c>
      <c r="F44" s="41">
        <v>37295.120000000003</v>
      </c>
      <c r="G44" s="44">
        <v>37295.120000000003</v>
      </c>
    </row>
    <row r="45" spans="1:7">
      <c r="A45" s="27" t="s">
        <v>167</v>
      </c>
      <c r="B45" s="31" t="s">
        <v>168</v>
      </c>
      <c r="C45" s="34" t="s">
        <v>169</v>
      </c>
      <c r="D45" s="34" t="s">
        <v>101</v>
      </c>
      <c r="E45" s="39">
        <v>2400</v>
      </c>
      <c r="F45" s="42">
        <v>12.63</v>
      </c>
      <c r="G45" s="45">
        <v>30312</v>
      </c>
    </row>
    <row r="46" spans="1:7">
      <c r="A46" s="27" t="s">
        <v>170</v>
      </c>
      <c r="B46" s="31" t="s">
        <v>171</v>
      </c>
      <c r="C46" s="34" t="s">
        <v>172</v>
      </c>
      <c r="D46" s="34" t="s">
        <v>101</v>
      </c>
      <c r="E46" s="39">
        <v>600</v>
      </c>
      <c r="F46" s="42">
        <v>7</v>
      </c>
      <c r="G46" s="45">
        <v>4200</v>
      </c>
    </row>
    <row r="47" spans="1:7">
      <c r="A47" s="27" t="s">
        <v>173</v>
      </c>
      <c r="B47" s="31" t="s">
        <v>174</v>
      </c>
      <c r="C47" s="34" t="s">
        <v>175</v>
      </c>
      <c r="D47" s="34" t="s">
        <v>101</v>
      </c>
      <c r="E47" s="39">
        <v>156</v>
      </c>
      <c r="F47" s="42">
        <v>1.72</v>
      </c>
      <c r="G47" s="45">
        <v>268.32</v>
      </c>
    </row>
    <row r="48" spans="1:7">
      <c r="A48" s="27" t="s">
        <v>176</v>
      </c>
      <c r="B48" s="31" t="s">
        <v>177</v>
      </c>
      <c r="C48" s="34" t="s">
        <v>178</v>
      </c>
      <c r="D48" s="34" t="s">
        <v>101</v>
      </c>
      <c r="E48" s="39">
        <v>941</v>
      </c>
      <c r="F48" s="42">
        <v>2.2999999999999998</v>
      </c>
      <c r="G48" s="45">
        <v>2164.3000000000002</v>
      </c>
    </row>
    <row r="49" spans="1:7">
      <c r="A49" s="27" t="s">
        <v>179</v>
      </c>
      <c r="B49" s="31" t="s">
        <v>180</v>
      </c>
      <c r="C49" s="34" t="s">
        <v>181</v>
      </c>
      <c r="D49" s="34" t="s">
        <v>101</v>
      </c>
      <c r="E49" s="39">
        <v>50</v>
      </c>
      <c r="F49" s="42">
        <v>7.01</v>
      </c>
      <c r="G49" s="45">
        <v>350.5</v>
      </c>
    </row>
    <row r="50" spans="1:7">
      <c r="A50" s="26" t="s">
        <v>182</v>
      </c>
      <c r="B50" s="30" t="s">
        <v>183</v>
      </c>
      <c r="C50" s="30" t="s">
        <v>184</v>
      </c>
      <c r="D50" s="35"/>
      <c r="E50" s="38">
        <v>1</v>
      </c>
      <c r="F50" s="41">
        <v>17492.46</v>
      </c>
      <c r="G50" s="44">
        <v>17492.46</v>
      </c>
    </row>
    <row r="51" spans="1:7">
      <c r="A51" s="27" t="s">
        <v>185</v>
      </c>
      <c r="B51" s="31" t="s">
        <v>186</v>
      </c>
      <c r="C51" s="34" t="s">
        <v>187</v>
      </c>
      <c r="D51" s="34" t="s">
        <v>101</v>
      </c>
      <c r="E51" s="39">
        <v>104</v>
      </c>
      <c r="F51" s="42">
        <v>83.81</v>
      </c>
      <c r="G51" s="45">
        <v>8716.24</v>
      </c>
    </row>
    <row r="52" spans="1:7">
      <c r="A52" s="27" t="s">
        <v>188</v>
      </c>
      <c r="B52" s="31" t="s">
        <v>189</v>
      </c>
      <c r="C52" s="34" t="s">
        <v>190</v>
      </c>
      <c r="D52" s="34" t="s">
        <v>101</v>
      </c>
      <c r="E52" s="39">
        <v>49</v>
      </c>
      <c r="F52" s="42">
        <v>137.43</v>
      </c>
      <c r="G52" s="45">
        <v>6734.07</v>
      </c>
    </row>
    <row r="53" spans="1:7">
      <c r="A53" s="27" t="s">
        <v>191</v>
      </c>
      <c r="B53" s="31" t="s">
        <v>192</v>
      </c>
      <c r="C53" s="34" t="s">
        <v>193</v>
      </c>
      <c r="D53" s="34" t="s">
        <v>101</v>
      </c>
      <c r="E53" s="39">
        <v>30</v>
      </c>
      <c r="F53" s="42">
        <v>36.04</v>
      </c>
      <c r="G53" s="45">
        <v>1081.2</v>
      </c>
    </row>
    <row r="54" spans="1:7">
      <c r="A54" s="27" t="s">
        <v>194</v>
      </c>
      <c r="B54" s="31" t="s">
        <v>195</v>
      </c>
      <c r="C54" s="34" t="s">
        <v>196</v>
      </c>
      <c r="D54" s="34" t="s">
        <v>101</v>
      </c>
      <c r="E54" s="39">
        <v>200</v>
      </c>
      <c r="F54" s="42">
        <v>2.8</v>
      </c>
      <c r="G54" s="45">
        <v>560</v>
      </c>
    </row>
    <row r="55" spans="1:7">
      <c r="A55" s="27" t="s">
        <v>197</v>
      </c>
      <c r="B55" s="31" t="s">
        <v>198</v>
      </c>
      <c r="C55" s="34" t="s">
        <v>199</v>
      </c>
      <c r="D55" s="34" t="s">
        <v>101</v>
      </c>
      <c r="E55" s="39">
        <v>50</v>
      </c>
      <c r="F55" s="42">
        <v>5.38</v>
      </c>
      <c r="G55" s="45">
        <v>269</v>
      </c>
    </row>
    <row r="56" spans="1:7">
      <c r="A56" s="27" t="s">
        <v>200</v>
      </c>
      <c r="B56" s="31" t="s">
        <v>201</v>
      </c>
      <c r="C56" s="34" t="s">
        <v>202</v>
      </c>
      <c r="D56" s="34" t="s">
        <v>48</v>
      </c>
      <c r="E56" s="39">
        <v>35</v>
      </c>
      <c r="F56" s="42">
        <v>3.77</v>
      </c>
      <c r="G56" s="45">
        <v>131.94999999999999</v>
      </c>
    </row>
    <row r="57" spans="1:7">
      <c r="A57" s="26" t="s">
        <v>203</v>
      </c>
      <c r="B57" s="30" t="s">
        <v>204</v>
      </c>
      <c r="C57" s="30" t="s">
        <v>205</v>
      </c>
      <c r="D57" s="35"/>
      <c r="E57" s="38">
        <v>1</v>
      </c>
      <c r="F57" s="41">
        <v>33995.96</v>
      </c>
      <c r="G57" s="44">
        <v>33995.96</v>
      </c>
    </row>
    <row r="58" spans="1:7">
      <c r="A58" s="27" t="s">
        <v>206</v>
      </c>
      <c r="B58" s="31" t="s">
        <v>207</v>
      </c>
      <c r="C58" s="34" t="s">
        <v>208</v>
      </c>
      <c r="D58" s="34" t="s">
        <v>48</v>
      </c>
      <c r="E58" s="40">
        <v>12</v>
      </c>
      <c r="F58" s="42">
        <v>286.49</v>
      </c>
      <c r="G58" s="45">
        <v>3437.88</v>
      </c>
    </row>
    <row r="59" spans="1:7">
      <c r="A59" s="27" t="s">
        <v>209</v>
      </c>
      <c r="B59" s="31" t="s">
        <v>210</v>
      </c>
      <c r="C59" s="34" t="s">
        <v>211</v>
      </c>
      <c r="D59" s="34" t="s">
        <v>48</v>
      </c>
      <c r="E59" s="39">
        <v>6</v>
      </c>
      <c r="F59" s="42">
        <v>64.55</v>
      </c>
      <c r="G59" s="45">
        <v>387.3</v>
      </c>
    </row>
    <row r="60" spans="1:7">
      <c r="A60" s="27" t="s">
        <v>212</v>
      </c>
      <c r="B60" s="31" t="s">
        <v>213</v>
      </c>
      <c r="C60" s="34" t="s">
        <v>214</v>
      </c>
      <c r="D60" s="34" t="s">
        <v>48</v>
      </c>
      <c r="E60" s="39">
        <v>1</v>
      </c>
      <c r="F60" s="42">
        <v>6517.22</v>
      </c>
      <c r="G60" s="45">
        <v>6517.22</v>
      </c>
    </row>
    <row r="61" spans="1:7">
      <c r="A61" s="27" t="s">
        <v>215</v>
      </c>
      <c r="B61" s="31" t="s">
        <v>216</v>
      </c>
      <c r="C61" s="34" t="s">
        <v>217</v>
      </c>
      <c r="D61" s="34" t="s">
        <v>101</v>
      </c>
      <c r="E61" s="39">
        <v>58</v>
      </c>
      <c r="F61" s="42">
        <v>407.82</v>
      </c>
      <c r="G61" s="45">
        <v>23653.56</v>
      </c>
    </row>
    <row r="62" spans="1:7">
      <c r="A62" s="26" t="s">
        <v>218</v>
      </c>
      <c r="B62" s="30" t="s">
        <v>219</v>
      </c>
      <c r="C62" s="30" t="s">
        <v>136</v>
      </c>
      <c r="D62" s="35"/>
      <c r="E62" s="38">
        <v>1</v>
      </c>
      <c r="F62" s="41">
        <v>17956.59</v>
      </c>
      <c r="G62" s="44">
        <v>17956.59</v>
      </c>
    </row>
    <row r="63" spans="1:7">
      <c r="A63" s="27" t="s">
        <v>220</v>
      </c>
      <c r="B63" s="31" t="s">
        <v>221</v>
      </c>
      <c r="C63" s="34" t="s">
        <v>222</v>
      </c>
      <c r="D63" s="34" t="s">
        <v>48</v>
      </c>
      <c r="E63" s="39">
        <v>1</v>
      </c>
      <c r="F63" s="42">
        <v>13245.96</v>
      </c>
      <c r="G63" s="45">
        <v>13245.96</v>
      </c>
    </row>
    <row r="64" spans="1:7">
      <c r="A64" s="27" t="s">
        <v>223</v>
      </c>
      <c r="B64" s="31" t="s">
        <v>224</v>
      </c>
      <c r="C64" s="34" t="s">
        <v>225</v>
      </c>
      <c r="D64" s="34" t="s">
        <v>48</v>
      </c>
      <c r="E64" s="39">
        <v>1</v>
      </c>
      <c r="F64" s="42">
        <v>1762.88</v>
      </c>
      <c r="G64" s="45">
        <v>1762.88</v>
      </c>
    </row>
    <row r="65" spans="1:7">
      <c r="A65" s="27" t="s">
        <v>226</v>
      </c>
      <c r="B65" s="31" t="s">
        <v>227</v>
      </c>
      <c r="C65" s="34" t="s">
        <v>228</v>
      </c>
      <c r="D65" s="34" t="s">
        <v>48</v>
      </c>
      <c r="E65" s="39">
        <v>1</v>
      </c>
      <c r="F65" s="42">
        <v>1647.75</v>
      </c>
      <c r="G65" s="45">
        <v>1647.75</v>
      </c>
    </row>
    <row r="66" spans="1:7">
      <c r="A66" s="27" t="s">
        <v>229</v>
      </c>
      <c r="B66" s="31" t="s">
        <v>230</v>
      </c>
      <c r="C66" s="34" t="s">
        <v>231</v>
      </c>
      <c r="D66" s="34" t="s">
        <v>48</v>
      </c>
      <c r="E66" s="40">
        <v>13</v>
      </c>
      <c r="F66" s="43">
        <v>100</v>
      </c>
      <c r="G66" s="45">
        <v>1300</v>
      </c>
    </row>
    <row r="67" spans="1:7">
      <c r="A67" s="26" t="s">
        <v>232</v>
      </c>
      <c r="B67" s="30" t="s">
        <v>233</v>
      </c>
      <c r="C67" s="30" t="s">
        <v>234</v>
      </c>
      <c r="D67" s="35"/>
      <c r="E67" s="38">
        <v>1</v>
      </c>
      <c r="F67" s="41">
        <v>3447.32</v>
      </c>
      <c r="G67" s="44">
        <v>3447.32</v>
      </c>
    </row>
    <row r="68" spans="1:7">
      <c r="A68" s="27" t="s">
        <v>235</v>
      </c>
      <c r="B68" s="31" t="s">
        <v>236</v>
      </c>
      <c r="C68" s="34" t="s">
        <v>237</v>
      </c>
      <c r="D68" s="34" t="s">
        <v>48</v>
      </c>
      <c r="E68" s="39">
        <v>1</v>
      </c>
      <c r="F68" s="42">
        <v>1662.32</v>
      </c>
      <c r="G68" s="45">
        <v>1662.32</v>
      </c>
    </row>
    <row r="69" spans="1:7">
      <c r="A69" s="27" t="s">
        <v>238</v>
      </c>
      <c r="B69" s="31" t="s">
        <v>239</v>
      </c>
      <c r="C69" s="34" t="s">
        <v>240</v>
      </c>
      <c r="D69" s="34" t="s">
        <v>48</v>
      </c>
      <c r="E69" s="39">
        <v>1</v>
      </c>
      <c r="F69" s="42">
        <v>1785</v>
      </c>
      <c r="G69" s="45">
        <v>1785</v>
      </c>
    </row>
    <row r="70" spans="1:7">
      <c r="A70" s="25" t="s">
        <v>241</v>
      </c>
      <c r="B70" s="29" t="s">
        <v>242</v>
      </c>
      <c r="C70" s="29" t="s">
        <v>243</v>
      </c>
      <c r="D70" s="35"/>
      <c r="E70" s="37">
        <v>1</v>
      </c>
      <c r="F70" s="41">
        <v>5738.09</v>
      </c>
      <c r="G70" s="44">
        <v>5738.09</v>
      </c>
    </row>
    <row r="71" spans="1:7">
      <c r="A71" s="27" t="s">
        <v>244</v>
      </c>
      <c r="B71" s="31" t="s">
        <v>245</v>
      </c>
      <c r="C71" s="34" t="s">
        <v>246</v>
      </c>
      <c r="D71" s="34" t="s">
        <v>48</v>
      </c>
      <c r="E71" s="39">
        <v>1</v>
      </c>
      <c r="F71" s="42">
        <v>1516.41</v>
      </c>
      <c r="G71" s="45">
        <v>1516.41</v>
      </c>
    </row>
    <row r="72" spans="1:7">
      <c r="A72" s="27" t="s">
        <v>247</v>
      </c>
      <c r="B72" s="31" t="s">
        <v>248</v>
      </c>
      <c r="C72" s="34" t="s">
        <v>249</v>
      </c>
      <c r="D72" s="34" t="s">
        <v>48</v>
      </c>
      <c r="E72" s="39">
        <v>1</v>
      </c>
      <c r="F72" s="42">
        <v>722.68</v>
      </c>
      <c r="G72" s="45">
        <v>722.68</v>
      </c>
    </row>
    <row r="73" spans="1:7">
      <c r="A73" s="27" t="s">
        <v>250</v>
      </c>
      <c r="B73" s="31" t="s">
        <v>251</v>
      </c>
      <c r="C73" s="34" t="s">
        <v>252</v>
      </c>
      <c r="D73" s="34" t="s">
        <v>48</v>
      </c>
      <c r="E73" s="40"/>
      <c r="F73" s="42">
        <v>1917.6</v>
      </c>
      <c r="G73" s="45">
        <v>0</v>
      </c>
    </row>
    <row r="74" spans="1:7">
      <c r="A74" s="27" t="s">
        <v>253</v>
      </c>
      <c r="B74" s="31" t="s">
        <v>254</v>
      </c>
      <c r="C74" s="34" t="s">
        <v>255</v>
      </c>
      <c r="D74" s="34" t="s">
        <v>52</v>
      </c>
      <c r="E74" s="40">
        <v>10</v>
      </c>
      <c r="F74" s="42">
        <v>3.98</v>
      </c>
      <c r="G74" s="45">
        <v>39.799999999999997</v>
      </c>
    </row>
    <row r="75" spans="1:7">
      <c r="A75" s="27" t="s">
        <v>256</v>
      </c>
      <c r="B75" s="31" t="s">
        <v>257</v>
      </c>
      <c r="C75" s="34" t="s">
        <v>258</v>
      </c>
      <c r="D75" s="34" t="s">
        <v>48</v>
      </c>
      <c r="E75" s="39">
        <v>25</v>
      </c>
      <c r="F75" s="42">
        <v>12.45</v>
      </c>
      <c r="G75" s="45">
        <v>311.25</v>
      </c>
    </row>
    <row r="76" spans="1:7">
      <c r="A76" s="27" t="s">
        <v>259</v>
      </c>
      <c r="B76" s="31" t="s">
        <v>260</v>
      </c>
      <c r="C76" s="34" t="s">
        <v>261</v>
      </c>
      <c r="D76" s="34" t="s">
        <v>52</v>
      </c>
      <c r="E76" s="40">
        <v>10</v>
      </c>
      <c r="F76" s="42">
        <v>52.9</v>
      </c>
      <c r="G76" s="45">
        <v>529</v>
      </c>
    </row>
    <row r="77" spans="1:7">
      <c r="A77" s="27" t="s">
        <v>262</v>
      </c>
      <c r="B77" s="31" t="s">
        <v>263</v>
      </c>
      <c r="C77" s="34" t="s">
        <v>264</v>
      </c>
      <c r="D77" s="34" t="s">
        <v>48</v>
      </c>
      <c r="E77" s="40">
        <v>3</v>
      </c>
      <c r="F77" s="42">
        <v>589.65</v>
      </c>
      <c r="G77" s="45">
        <v>1768.95</v>
      </c>
    </row>
    <row r="78" spans="1:7">
      <c r="A78" s="27" t="s">
        <v>265</v>
      </c>
      <c r="B78" s="31" t="s">
        <v>266</v>
      </c>
      <c r="C78" s="34" t="s">
        <v>267</v>
      </c>
      <c r="D78" s="34" t="s">
        <v>48</v>
      </c>
      <c r="E78" s="39">
        <v>1</v>
      </c>
      <c r="F78" s="43">
        <v>850</v>
      </c>
      <c r="G78" s="45">
        <v>850</v>
      </c>
    </row>
    <row r="79" spans="1:7">
      <c r="A79" s="27" t="s">
        <v>268</v>
      </c>
      <c r="B79" s="31" t="s">
        <v>269</v>
      </c>
      <c r="C79" s="34" t="s">
        <v>270</v>
      </c>
      <c r="D79" s="34" t="s">
        <v>48</v>
      </c>
      <c r="E79" s="40"/>
      <c r="F79" s="43">
        <v>815</v>
      </c>
      <c r="G79" s="45">
        <v>0</v>
      </c>
    </row>
    <row r="80" spans="1:7">
      <c r="A80" s="25" t="s">
        <v>271</v>
      </c>
      <c r="B80" s="29" t="s">
        <v>272</v>
      </c>
      <c r="C80" s="29" t="s">
        <v>273</v>
      </c>
      <c r="D80" s="35"/>
      <c r="E80" s="37">
        <v>1</v>
      </c>
      <c r="F80" s="41">
        <v>4094.18</v>
      </c>
      <c r="G80" s="44">
        <v>4094.18</v>
      </c>
    </row>
    <row r="81" spans="1:7">
      <c r="A81" s="26" t="s">
        <v>274</v>
      </c>
      <c r="B81" s="30" t="s">
        <v>275</v>
      </c>
      <c r="C81" s="30" t="s">
        <v>276</v>
      </c>
      <c r="D81" s="35"/>
      <c r="E81" s="38">
        <v>1</v>
      </c>
      <c r="F81" s="41">
        <v>962.34</v>
      </c>
      <c r="G81" s="44">
        <v>962.34</v>
      </c>
    </row>
    <row r="82" spans="1:7">
      <c r="A82" s="27" t="s">
        <v>277</v>
      </c>
      <c r="B82" s="31" t="s">
        <v>278</v>
      </c>
      <c r="C82" s="34" t="s">
        <v>279</v>
      </c>
      <c r="D82" s="34" t="s">
        <v>48</v>
      </c>
      <c r="E82" s="40">
        <v>1</v>
      </c>
      <c r="F82" s="42">
        <v>399.15</v>
      </c>
      <c r="G82" s="45">
        <v>399.15</v>
      </c>
    </row>
    <row r="83" spans="1:7">
      <c r="A83" s="27" t="s">
        <v>280</v>
      </c>
      <c r="B83" s="31" t="s">
        <v>281</v>
      </c>
      <c r="C83" s="34" t="s">
        <v>282</v>
      </c>
      <c r="D83" s="34" t="s">
        <v>101</v>
      </c>
      <c r="E83" s="40">
        <v>15</v>
      </c>
      <c r="F83" s="42">
        <v>12.1</v>
      </c>
      <c r="G83" s="45">
        <v>181.5</v>
      </c>
    </row>
    <row r="84" spans="1:7">
      <c r="A84" s="27" t="s">
        <v>283</v>
      </c>
      <c r="B84" s="31" t="s">
        <v>284</v>
      </c>
      <c r="C84" s="34" t="s">
        <v>285</v>
      </c>
      <c r="D84" s="34" t="s">
        <v>48</v>
      </c>
      <c r="E84" s="40">
        <v>2</v>
      </c>
      <c r="F84" s="42">
        <v>53.12</v>
      </c>
      <c r="G84" s="45">
        <v>106.24</v>
      </c>
    </row>
    <row r="85" spans="1:7">
      <c r="A85" s="27" t="s">
        <v>286</v>
      </c>
      <c r="B85" s="31" t="s">
        <v>287</v>
      </c>
      <c r="C85" s="34" t="s">
        <v>288</v>
      </c>
      <c r="D85" s="34" t="s">
        <v>48</v>
      </c>
      <c r="E85" s="40"/>
      <c r="F85" s="42">
        <v>5.18</v>
      </c>
      <c r="G85" s="45">
        <v>0</v>
      </c>
    </row>
    <row r="86" spans="1:7">
      <c r="A86" s="27" t="s">
        <v>289</v>
      </c>
      <c r="B86" s="31" t="s">
        <v>290</v>
      </c>
      <c r="C86" s="34" t="s">
        <v>291</v>
      </c>
      <c r="D86" s="34" t="s">
        <v>48</v>
      </c>
      <c r="E86" s="40">
        <v>1</v>
      </c>
      <c r="F86" s="42">
        <v>275.45</v>
      </c>
      <c r="G86" s="45">
        <v>275.45</v>
      </c>
    </row>
    <row r="87" spans="1:7">
      <c r="A87" s="26" t="s">
        <v>292</v>
      </c>
      <c r="B87" s="30" t="s">
        <v>293</v>
      </c>
      <c r="C87" s="30" t="s">
        <v>294</v>
      </c>
      <c r="D87" s="35"/>
      <c r="E87" s="38">
        <v>1</v>
      </c>
      <c r="F87" s="41">
        <v>2182.09</v>
      </c>
      <c r="G87" s="44">
        <v>2182.09</v>
      </c>
    </row>
    <row r="88" spans="1:7">
      <c r="A88" s="27" t="s">
        <v>295</v>
      </c>
      <c r="B88" s="31" t="s">
        <v>296</v>
      </c>
      <c r="C88" s="34" t="s">
        <v>297</v>
      </c>
      <c r="D88" s="34" t="s">
        <v>101</v>
      </c>
      <c r="E88" s="40">
        <v>15</v>
      </c>
      <c r="F88" s="42">
        <v>5.51</v>
      </c>
      <c r="G88" s="45">
        <v>82.65</v>
      </c>
    </row>
    <row r="89" spans="1:7">
      <c r="A89" s="27" t="s">
        <v>298</v>
      </c>
      <c r="B89" s="31" t="s">
        <v>299</v>
      </c>
      <c r="C89" s="34" t="s">
        <v>300</v>
      </c>
      <c r="D89" s="34" t="s">
        <v>48</v>
      </c>
      <c r="E89" s="40"/>
      <c r="F89" s="42">
        <v>495.81</v>
      </c>
      <c r="G89" s="45">
        <v>0</v>
      </c>
    </row>
    <row r="90" spans="1:7">
      <c r="A90" s="27" t="s">
        <v>301</v>
      </c>
      <c r="B90" s="31" t="s">
        <v>302</v>
      </c>
      <c r="C90" s="34" t="s">
        <v>303</v>
      </c>
      <c r="D90" s="34" t="s">
        <v>48</v>
      </c>
      <c r="E90" s="40"/>
      <c r="F90" s="42">
        <v>527.09</v>
      </c>
      <c r="G90" s="45">
        <v>0</v>
      </c>
    </row>
    <row r="91" spans="1:7">
      <c r="A91" s="27" t="s">
        <v>304</v>
      </c>
      <c r="B91" s="31" t="s">
        <v>305</v>
      </c>
      <c r="C91" s="34" t="s">
        <v>306</v>
      </c>
      <c r="D91" s="34" t="s">
        <v>101</v>
      </c>
      <c r="E91" s="40">
        <v>15</v>
      </c>
      <c r="F91" s="42">
        <v>79.319999999999993</v>
      </c>
      <c r="G91" s="45">
        <v>1189.8</v>
      </c>
    </row>
    <row r="92" spans="1:7">
      <c r="A92" s="27" t="s">
        <v>307</v>
      </c>
      <c r="B92" s="31" t="s">
        <v>308</v>
      </c>
      <c r="C92" s="34" t="s">
        <v>309</v>
      </c>
      <c r="D92" s="34" t="s">
        <v>101</v>
      </c>
      <c r="E92" s="40"/>
      <c r="F92" s="42">
        <v>87.42</v>
      </c>
      <c r="G92" s="45">
        <v>0</v>
      </c>
    </row>
    <row r="93" spans="1:7">
      <c r="A93" s="27" t="s">
        <v>310</v>
      </c>
      <c r="B93" s="31" t="s">
        <v>311</v>
      </c>
      <c r="C93" s="34" t="s">
        <v>312</v>
      </c>
      <c r="D93" s="34" t="s">
        <v>48</v>
      </c>
      <c r="E93" s="40">
        <v>2</v>
      </c>
      <c r="F93" s="42">
        <v>234.46</v>
      </c>
      <c r="G93" s="45">
        <v>468.92</v>
      </c>
    </row>
    <row r="94" spans="1:7">
      <c r="A94" s="27" t="s">
        <v>313</v>
      </c>
      <c r="B94" s="31" t="s">
        <v>314</v>
      </c>
      <c r="C94" s="34" t="s">
        <v>315</v>
      </c>
      <c r="D94" s="34" t="s">
        <v>48</v>
      </c>
      <c r="E94" s="40"/>
      <c r="F94" s="42">
        <v>176.35</v>
      </c>
      <c r="G94" s="45">
        <v>0</v>
      </c>
    </row>
    <row r="95" spans="1:7">
      <c r="A95" s="27" t="s">
        <v>316</v>
      </c>
      <c r="B95" s="31" t="s">
        <v>317</v>
      </c>
      <c r="C95" s="34" t="s">
        <v>318</v>
      </c>
      <c r="D95" s="34" t="s">
        <v>48</v>
      </c>
      <c r="E95" s="40"/>
      <c r="F95" s="42">
        <v>13.77</v>
      </c>
      <c r="G95" s="45">
        <v>0</v>
      </c>
    </row>
    <row r="96" spans="1:7">
      <c r="A96" s="27" t="s">
        <v>319</v>
      </c>
      <c r="B96" s="31" t="s">
        <v>320</v>
      </c>
      <c r="C96" s="34" t="s">
        <v>321</v>
      </c>
      <c r="D96" s="34" t="s">
        <v>48</v>
      </c>
      <c r="E96" s="40">
        <v>1</v>
      </c>
      <c r="F96" s="42">
        <v>440.72</v>
      </c>
      <c r="G96" s="45">
        <v>440.72</v>
      </c>
    </row>
    <row r="97" spans="1:7">
      <c r="A97" s="26" t="s">
        <v>322</v>
      </c>
      <c r="B97" s="30" t="s">
        <v>323</v>
      </c>
      <c r="C97" s="30" t="s">
        <v>324</v>
      </c>
      <c r="D97" s="35"/>
      <c r="E97" s="38">
        <v>1</v>
      </c>
      <c r="F97" s="41">
        <v>157.12</v>
      </c>
      <c r="G97" s="44">
        <v>157.12</v>
      </c>
    </row>
    <row r="98" spans="1:7">
      <c r="A98" s="27" t="s">
        <v>325</v>
      </c>
      <c r="B98" s="31" t="s">
        <v>326</v>
      </c>
      <c r="C98" s="34" t="s">
        <v>327</v>
      </c>
      <c r="D98" s="34" t="s">
        <v>48</v>
      </c>
      <c r="E98" s="40"/>
      <c r="F98" s="42">
        <v>661.08</v>
      </c>
      <c r="G98" s="45">
        <v>0</v>
      </c>
    </row>
    <row r="99" spans="1:7">
      <c r="A99" s="27" t="s">
        <v>328</v>
      </c>
      <c r="B99" s="31" t="s">
        <v>329</v>
      </c>
      <c r="C99" s="34" t="s">
        <v>330</v>
      </c>
      <c r="D99" s="34" t="s">
        <v>101</v>
      </c>
      <c r="E99" s="40"/>
      <c r="F99" s="42">
        <v>29.61</v>
      </c>
      <c r="G99" s="45">
        <v>0</v>
      </c>
    </row>
    <row r="100" spans="1:7">
      <c r="A100" s="27" t="s">
        <v>331</v>
      </c>
      <c r="B100" s="31" t="s">
        <v>332</v>
      </c>
      <c r="C100" s="34" t="s">
        <v>333</v>
      </c>
      <c r="D100" s="34" t="s">
        <v>48</v>
      </c>
      <c r="E100" s="40"/>
      <c r="F100" s="42">
        <v>375.56</v>
      </c>
      <c r="G100" s="45">
        <v>0</v>
      </c>
    </row>
    <row r="101" spans="1:7">
      <c r="A101" s="27" t="s">
        <v>334</v>
      </c>
      <c r="B101" s="31" t="s">
        <v>335</v>
      </c>
      <c r="C101" s="34" t="s">
        <v>336</v>
      </c>
      <c r="D101" s="34" t="s">
        <v>48</v>
      </c>
      <c r="E101" s="40"/>
      <c r="F101" s="42">
        <v>52.75</v>
      </c>
      <c r="G101" s="45">
        <v>0</v>
      </c>
    </row>
    <row r="102" spans="1:7">
      <c r="A102" s="27" t="s">
        <v>337</v>
      </c>
      <c r="B102" s="31" t="s">
        <v>338</v>
      </c>
      <c r="C102" s="34" t="s">
        <v>339</v>
      </c>
      <c r="D102" s="34" t="s">
        <v>48</v>
      </c>
      <c r="E102" s="40">
        <v>1</v>
      </c>
      <c r="F102" s="42">
        <v>88.4</v>
      </c>
      <c r="G102" s="45">
        <v>88.4</v>
      </c>
    </row>
    <row r="103" spans="1:7">
      <c r="A103" s="27" t="s">
        <v>340</v>
      </c>
      <c r="B103" s="31" t="s">
        <v>341</v>
      </c>
      <c r="C103" s="34" t="s">
        <v>342</v>
      </c>
      <c r="D103" s="34" t="s">
        <v>48</v>
      </c>
      <c r="E103" s="40"/>
      <c r="F103" s="42">
        <v>159.47</v>
      </c>
      <c r="G103" s="45">
        <v>0</v>
      </c>
    </row>
    <row r="104" spans="1:7">
      <c r="A104" s="27" t="s">
        <v>343</v>
      </c>
      <c r="B104" s="31" t="s">
        <v>344</v>
      </c>
      <c r="C104" s="34" t="s">
        <v>345</v>
      </c>
      <c r="D104" s="34" t="s">
        <v>48</v>
      </c>
      <c r="E104" s="40">
        <v>1</v>
      </c>
      <c r="F104" s="42">
        <v>68.72</v>
      </c>
      <c r="G104" s="45">
        <v>68.72</v>
      </c>
    </row>
    <row r="105" spans="1:7">
      <c r="A105" s="26" t="s">
        <v>346</v>
      </c>
      <c r="B105" s="30" t="s">
        <v>347</v>
      </c>
      <c r="C105" s="30" t="s">
        <v>348</v>
      </c>
      <c r="D105" s="35"/>
      <c r="E105" s="38">
        <v>1</v>
      </c>
      <c r="F105" s="41">
        <v>138.47999999999999</v>
      </c>
      <c r="G105" s="44">
        <v>138.47999999999999</v>
      </c>
    </row>
    <row r="106" spans="1:7">
      <c r="A106" s="27" t="s">
        <v>349</v>
      </c>
      <c r="B106" s="31" t="s">
        <v>350</v>
      </c>
      <c r="C106" s="34" t="s">
        <v>351</v>
      </c>
      <c r="D106" s="34" t="s">
        <v>48</v>
      </c>
      <c r="E106" s="40">
        <v>4</v>
      </c>
      <c r="F106" s="42">
        <v>34.619999999999997</v>
      </c>
      <c r="G106" s="45">
        <v>138.47999999999999</v>
      </c>
    </row>
    <row r="107" spans="1:7">
      <c r="A107" s="27" t="s">
        <v>352</v>
      </c>
      <c r="B107" s="31" t="s">
        <v>353</v>
      </c>
      <c r="C107" s="34" t="s">
        <v>354</v>
      </c>
      <c r="D107" s="34" t="s">
        <v>48</v>
      </c>
      <c r="E107" s="40"/>
      <c r="F107" s="42">
        <v>23.74</v>
      </c>
      <c r="G107" s="45">
        <v>0</v>
      </c>
    </row>
    <row r="108" spans="1:7">
      <c r="A108" s="26" t="s">
        <v>355</v>
      </c>
      <c r="B108" s="30" t="s">
        <v>356</v>
      </c>
      <c r="C108" s="30" t="s">
        <v>357</v>
      </c>
      <c r="D108" s="35"/>
      <c r="E108" s="38">
        <v>1</v>
      </c>
      <c r="F108" s="41">
        <v>654.15</v>
      </c>
      <c r="G108" s="44">
        <v>654.15</v>
      </c>
    </row>
    <row r="109" spans="1:7">
      <c r="A109" s="27" t="s">
        <v>358</v>
      </c>
      <c r="B109" s="31" t="s">
        <v>359</v>
      </c>
      <c r="C109" s="34" t="s">
        <v>360</v>
      </c>
      <c r="D109" s="34" t="s">
        <v>48</v>
      </c>
      <c r="E109" s="40"/>
      <c r="F109" s="42">
        <v>2803.5</v>
      </c>
      <c r="G109" s="45">
        <v>0</v>
      </c>
    </row>
    <row r="110" spans="1:7">
      <c r="A110" s="27" t="s">
        <v>361</v>
      </c>
      <c r="B110" s="31" t="s">
        <v>362</v>
      </c>
      <c r="C110" s="34" t="s">
        <v>363</v>
      </c>
      <c r="D110" s="34" t="s">
        <v>48</v>
      </c>
      <c r="E110" s="40"/>
      <c r="F110" s="42">
        <v>5420.1</v>
      </c>
      <c r="G110" s="45">
        <v>0</v>
      </c>
    </row>
    <row r="111" spans="1:7">
      <c r="A111" s="27" t="s">
        <v>364</v>
      </c>
      <c r="B111" s="31" t="s">
        <v>365</v>
      </c>
      <c r="C111" s="34" t="s">
        <v>366</v>
      </c>
      <c r="D111" s="34" t="s">
        <v>48</v>
      </c>
      <c r="E111" s="40">
        <v>1</v>
      </c>
      <c r="F111" s="42">
        <v>654.15</v>
      </c>
      <c r="G111" s="45">
        <v>654.15</v>
      </c>
    </row>
    <row r="112" spans="1:7">
      <c r="A112" s="25" t="s">
        <v>367</v>
      </c>
      <c r="B112" s="29" t="s">
        <v>368</v>
      </c>
      <c r="C112" s="29" t="s">
        <v>369</v>
      </c>
      <c r="D112" s="35"/>
      <c r="E112" s="37">
        <v>1</v>
      </c>
      <c r="F112" s="41">
        <v>39114.29</v>
      </c>
      <c r="G112" s="44">
        <v>39114.29</v>
      </c>
    </row>
    <row r="113" spans="1:7">
      <c r="A113" s="26" t="s">
        <v>370</v>
      </c>
      <c r="B113" s="30" t="s">
        <v>371</v>
      </c>
      <c r="C113" s="30" t="s">
        <v>372</v>
      </c>
      <c r="D113" s="35"/>
      <c r="E113" s="38">
        <v>1</v>
      </c>
      <c r="F113" s="41">
        <v>23048.89</v>
      </c>
      <c r="G113" s="44">
        <v>23048.89</v>
      </c>
    </row>
    <row r="114" spans="1:7">
      <c r="A114" s="27" t="s">
        <v>373</v>
      </c>
      <c r="B114" s="31" t="s">
        <v>374</v>
      </c>
      <c r="C114" s="34" t="s">
        <v>375</v>
      </c>
      <c r="D114" s="34" t="s">
        <v>48</v>
      </c>
      <c r="E114" s="39">
        <v>104</v>
      </c>
      <c r="F114" s="43">
        <v>156.37</v>
      </c>
      <c r="G114" s="45">
        <v>16262.48</v>
      </c>
    </row>
    <row r="115" spans="1:7">
      <c r="A115" s="27" t="s">
        <v>376</v>
      </c>
      <c r="B115" s="31" t="s">
        <v>377</v>
      </c>
      <c r="C115" s="34" t="s">
        <v>378</v>
      </c>
      <c r="D115" s="34" t="s">
        <v>48</v>
      </c>
      <c r="E115" s="40">
        <v>10</v>
      </c>
      <c r="F115" s="43">
        <v>50.85</v>
      </c>
      <c r="G115" s="45">
        <v>508.5</v>
      </c>
    </row>
    <row r="116" spans="1:7">
      <c r="A116" s="27" t="s">
        <v>379</v>
      </c>
      <c r="B116" s="31" t="s">
        <v>380</v>
      </c>
      <c r="C116" s="34" t="s">
        <v>381</v>
      </c>
      <c r="D116" s="34" t="s">
        <v>48</v>
      </c>
      <c r="E116" s="40">
        <v>25</v>
      </c>
      <c r="F116" s="43">
        <v>16.86</v>
      </c>
      <c r="G116" s="45">
        <v>421.5</v>
      </c>
    </row>
    <row r="117" spans="1:7">
      <c r="A117" s="27" t="s">
        <v>382</v>
      </c>
      <c r="B117" s="31" t="s">
        <v>383</v>
      </c>
      <c r="C117" s="34" t="s">
        <v>384</v>
      </c>
      <c r="D117" s="34" t="s">
        <v>48</v>
      </c>
      <c r="E117" s="40">
        <v>25</v>
      </c>
      <c r="F117" s="43">
        <v>18.87</v>
      </c>
      <c r="G117" s="45">
        <v>471.75</v>
      </c>
    </row>
    <row r="118" spans="1:7">
      <c r="A118" s="27" t="s">
        <v>385</v>
      </c>
      <c r="B118" s="31" t="s">
        <v>386</v>
      </c>
      <c r="C118" s="34" t="s">
        <v>387</v>
      </c>
      <c r="D118" s="34" t="s">
        <v>48</v>
      </c>
      <c r="E118" s="40">
        <v>20</v>
      </c>
      <c r="F118" s="43">
        <v>21.26</v>
      </c>
      <c r="G118" s="45">
        <v>425.2</v>
      </c>
    </row>
    <row r="119" spans="1:7">
      <c r="A119" s="27" t="s">
        <v>388</v>
      </c>
      <c r="B119" s="31" t="s">
        <v>389</v>
      </c>
      <c r="C119" s="34" t="s">
        <v>390</v>
      </c>
      <c r="D119" s="34" t="s">
        <v>48</v>
      </c>
      <c r="E119" s="40">
        <v>70</v>
      </c>
      <c r="F119" s="43">
        <v>26.94</v>
      </c>
      <c r="G119" s="45">
        <v>1885.8</v>
      </c>
    </row>
    <row r="120" spans="1:7">
      <c r="A120" s="27" t="s">
        <v>391</v>
      </c>
      <c r="B120" s="31" t="s">
        <v>392</v>
      </c>
      <c r="C120" s="34" t="s">
        <v>393</v>
      </c>
      <c r="D120" s="34" t="s">
        <v>48</v>
      </c>
      <c r="E120" s="40">
        <v>4</v>
      </c>
      <c r="F120" s="43">
        <v>25.5</v>
      </c>
      <c r="G120" s="45">
        <v>102</v>
      </c>
    </row>
    <row r="121" spans="1:7">
      <c r="A121" s="27" t="s">
        <v>394</v>
      </c>
      <c r="B121" s="31" t="s">
        <v>395</v>
      </c>
      <c r="C121" s="34" t="s">
        <v>396</v>
      </c>
      <c r="D121" s="34" t="s">
        <v>48</v>
      </c>
      <c r="E121" s="40">
        <v>4</v>
      </c>
      <c r="F121" s="43">
        <v>29.6</v>
      </c>
      <c r="G121" s="45">
        <v>118.4</v>
      </c>
    </row>
    <row r="122" spans="1:7">
      <c r="A122" s="27" t="s">
        <v>397</v>
      </c>
      <c r="B122" s="31" t="s">
        <v>398</v>
      </c>
      <c r="C122" s="34" t="s">
        <v>399</v>
      </c>
      <c r="D122" s="34" t="s">
        <v>48</v>
      </c>
      <c r="E122" s="40">
        <v>5</v>
      </c>
      <c r="F122" s="42">
        <v>47.54</v>
      </c>
      <c r="G122" s="45">
        <v>237.7</v>
      </c>
    </row>
    <row r="123" spans="1:7">
      <c r="A123" s="27" t="s">
        <v>400</v>
      </c>
      <c r="B123" s="31" t="s">
        <v>401</v>
      </c>
      <c r="C123" s="34" t="s">
        <v>402</v>
      </c>
      <c r="D123" s="34" t="s">
        <v>48</v>
      </c>
      <c r="E123" s="40">
        <v>1</v>
      </c>
      <c r="F123" s="42">
        <v>665.56</v>
      </c>
      <c r="G123" s="45">
        <v>665.56</v>
      </c>
    </row>
    <row r="124" spans="1:7">
      <c r="A124" s="27" t="s">
        <v>403</v>
      </c>
      <c r="B124" s="31" t="s">
        <v>404</v>
      </c>
      <c r="C124" s="34" t="s">
        <v>405</v>
      </c>
      <c r="D124" s="34" t="s">
        <v>48</v>
      </c>
      <c r="E124" s="40">
        <v>13</v>
      </c>
      <c r="F124" s="43">
        <v>150</v>
      </c>
      <c r="G124" s="45">
        <v>1950</v>
      </c>
    </row>
    <row r="125" spans="1:7">
      <c r="A125" s="26" t="s">
        <v>406</v>
      </c>
      <c r="B125" s="30" t="s">
        <v>407</v>
      </c>
      <c r="C125" s="30" t="s">
        <v>408</v>
      </c>
      <c r="D125" s="35"/>
      <c r="E125" s="38">
        <v>1</v>
      </c>
      <c r="F125" s="41">
        <v>16065.4</v>
      </c>
      <c r="G125" s="44">
        <v>16065.4</v>
      </c>
    </row>
    <row r="126" spans="1:7">
      <c r="A126" s="27" t="s">
        <v>409</v>
      </c>
      <c r="B126" s="31" t="s">
        <v>410</v>
      </c>
      <c r="C126" s="34" t="s">
        <v>411</v>
      </c>
      <c r="D126" s="34" t="s">
        <v>48</v>
      </c>
      <c r="E126" s="40">
        <v>2</v>
      </c>
      <c r="F126" s="43">
        <v>6812.8</v>
      </c>
      <c r="G126" s="45">
        <v>13625.6</v>
      </c>
    </row>
    <row r="127" spans="1:7">
      <c r="A127" s="27" t="s">
        <v>412</v>
      </c>
      <c r="B127" s="31" t="s">
        <v>413</v>
      </c>
      <c r="C127" s="34" t="s">
        <v>414</v>
      </c>
      <c r="D127" s="34" t="s">
        <v>48</v>
      </c>
      <c r="E127" s="40">
        <v>8</v>
      </c>
      <c r="F127" s="43">
        <v>147.47999999999999</v>
      </c>
      <c r="G127" s="45">
        <v>1179.8399999999999</v>
      </c>
    </row>
    <row r="128" spans="1:7">
      <c r="A128" s="27" t="s">
        <v>415</v>
      </c>
      <c r="B128" s="31" t="s">
        <v>416</v>
      </c>
      <c r="C128" s="34" t="s">
        <v>417</v>
      </c>
      <c r="D128" s="34" t="s">
        <v>48</v>
      </c>
      <c r="E128" s="40">
        <v>4</v>
      </c>
      <c r="F128" s="42">
        <v>238.8</v>
      </c>
      <c r="G128" s="45">
        <v>955.2</v>
      </c>
    </row>
    <row r="129" spans="1:7">
      <c r="A129" s="27" t="s">
        <v>418</v>
      </c>
      <c r="B129" s="31" t="s">
        <v>419</v>
      </c>
      <c r="C129" s="34" t="s">
        <v>420</v>
      </c>
      <c r="D129" s="34" t="s">
        <v>48</v>
      </c>
      <c r="E129" s="40">
        <v>4</v>
      </c>
      <c r="F129" s="42">
        <v>76.19</v>
      </c>
      <c r="G129" s="45">
        <v>304.76</v>
      </c>
    </row>
    <row r="130" spans="1:7">
      <c r="A130" s="25" t="s">
        <v>421</v>
      </c>
      <c r="B130" s="29" t="s">
        <v>422</v>
      </c>
      <c r="C130" s="29" t="s">
        <v>423</v>
      </c>
      <c r="D130" s="35"/>
      <c r="E130" s="37">
        <v>1</v>
      </c>
      <c r="F130" s="41">
        <v>30636</v>
      </c>
      <c r="G130" s="44">
        <v>30636</v>
      </c>
    </row>
    <row r="131" spans="1:7">
      <c r="A131" s="27" t="s">
        <v>424</v>
      </c>
      <c r="B131" s="31" t="s">
        <v>425</v>
      </c>
      <c r="C131" s="34" t="s">
        <v>426</v>
      </c>
      <c r="D131" s="34" t="s">
        <v>48</v>
      </c>
      <c r="E131" s="40"/>
      <c r="F131" s="43">
        <v>638350</v>
      </c>
      <c r="G131" s="45">
        <v>0</v>
      </c>
    </row>
    <row r="132" spans="1:7">
      <c r="A132" s="27" t="s">
        <v>427</v>
      </c>
      <c r="B132" s="31" t="s">
        <v>428</v>
      </c>
      <c r="C132" s="34" t="s">
        <v>429</v>
      </c>
      <c r="D132" s="34" t="s">
        <v>48</v>
      </c>
      <c r="E132" s="40"/>
      <c r="F132" s="43">
        <v>15000</v>
      </c>
      <c r="G132" s="45">
        <v>0</v>
      </c>
    </row>
    <row r="133" spans="1:7">
      <c r="A133" s="27" t="s">
        <v>430</v>
      </c>
      <c r="B133" s="31" t="s">
        <v>431</v>
      </c>
      <c r="C133" s="34" t="s">
        <v>432</v>
      </c>
      <c r="D133" s="34" t="s">
        <v>48</v>
      </c>
      <c r="E133" s="40"/>
      <c r="F133" s="43">
        <v>20000</v>
      </c>
      <c r="G133" s="45">
        <v>0</v>
      </c>
    </row>
    <row r="134" spans="1:7">
      <c r="A134" s="27" t="s">
        <v>433</v>
      </c>
      <c r="B134" s="31" t="s">
        <v>434</v>
      </c>
      <c r="C134" s="34" t="s">
        <v>435</v>
      </c>
      <c r="D134" s="34" t="s">
        <v>48</v>
      </c>
      <c r="E134" s="40"/>
      <c r="F134" s="43">
        <v>35000</v>
      </c>
      <c r="G134" s="45">
        <v>0</v>
      </c>
    </row>
    <row r="135" spans="1:7">
      <c r="A135" s="27" t="s">
        <v>436</v>
      </c>
      <c r="B135" s="31" t="s">
        <v>437</v>
      </c>
      <c r="C135" s="34" t="s">
        <v>438</v>
      </c>
      <c r="D135" s="34" t="s">
        <v>48</v>
      </c>
      <c r="E135" s="40"/>
      <c r="F135" s="43">
        <v>2500</v>
      </c>
      <c r="G135" s="45">
        <v>0</v>
      </c>
    </row>
    <row r="136" spans="1:7">
      <c r="A136" s="27" t="s">
        <v>439</v>
      </c>
      <c r="B136" s="31" t="s">
        <v>440</v>
      </c>
      <c r="C136" s="34" t="s">
        <v>441</v>
      </c>
      <c r="D136" s="34" t="s">
        <v>48</v>
      </c>
      <c r="E136" s="40">
        <v>2</v>
      </c>
      <c r="F136" s="43">
        <v>2418</v>
      </c>
      <c r="G136" s="45">
        <v>4836</v>
      </c>
    </row>
    <row r="137" spans="1:7">
      <c r="A137" s="27" t="s">
        <v>442</v>
      </c>
      <c r="B137" s="31" t="s">
        <v>443</v>
      </c>
      <c r="C137" s="34" t="s">
        <v>444</v>
      </c>
      <c r="D137" s="34" t="s">
        <v>48</v>
      </c>
      <c r="E137" s="40">
        <v>1</v>
      </c>
      <c r="F137" s="43">
        <v>15000</v>
      </c>
      <c r="G137" s="45">
        <v>15000</v>
      </c>
    </row>
    <row r="138" spans="1:7">
      <c r="A138" s="27" t="s">
        <v>445</v>
      </c>
      <c r="B138" s="31" t="s">
        <v>446</v>
      </c>
      <c r="C138" s="34" t="s">
        <v>447</v>
      </c>
      <c r="D138" s="34" t="s">
        <v>48</v>
      </c>
      <c r="E138" s="40">
        <v>1</v>
      </c>
      <c r="F138" s="43">
        <v>10800</v>
      </c>
      <c r="G138" s="45">
        <v>10800</v>
      </c>
    </row>
    <row r="139" spans="1:7">
      <c r="A139" s="25" t="s">
        <v>448</v>
      </c>
      <c r="B139" s="29" t="s">
        <v>449</v>
      </c>
      <c r="C139" s="29" t="s">
        <v>450</v>
      </c>
      <c r="D139" s="35"/>
      <c r="E139" s="37">
        <v>1</v>
      </c>
      <c r="F139" s="41">
        <v>73724.639999999999</v>
      </c>
      <c r="G139" s="44">
        <v>73724.639999999999</v>
      </c>
    </row>
    <row r="140" spans="1:7">
      <c r="A140" s="26" t="s">
        <v>451</v>
      </c>
      <c r="B140" s="30" t="s">
        <v>452</v>
      </c>
      <c r="C140" s="30" t="s">
        <v>453</v>
      </c>
      <c r="D140" s="35"/>
      <c r="E140" s="38">
        <v>1</v>
      </c>
      <c r="F140" s="41">
        <v>12689.64</v>
      </c>
      <c r="G140" s="44">
        <v>12689.64</v>
      </c>
    </row>
    <row r="141" spans="1:7">
      <c r="A141" s="27" t="s">
        <v>454</v>
      </c>
      <c r="B141" s="31" t="s">
        <v>455</v>
      </c>
      <c r="C141" s="34" t="s">
        <v>456</v>
      </c>
      <c r="D141" s="34" t="s">
        <v>48</v>
      </c>
      <c r="E141" s="40"/>
      <c r="F141" s="43">
        <v>25000</v>
      </c>
      <c r="G141" s="45">
        <v>0</v>
      </c>
    </row>
    <row r="142" spans="1:7">
      <c r="A142" s="27" t="s">
        <v>457</v>
      </c>
      <c r="B142" s="31" t="s">
        <v>458</v>
      </c>
      <c r="C142" s="34" t="s">
        <v>459</v>
      </c>
      <c r="D142" s="34" t="s">
        <v>48</v>
      </c>
      <c r="E142" s="40"/>
      <c r="F142" s="43">
        <v>18000</v>
      </c>
      <c r="G142" s="45">
        <v>0</v>
      </c>
    </row>
    <row r="143" spans="1:7">
      <c r="A143" s="27" t="s">
        <v>460</v>
      </c>
      <c r="B143" s="31" t="s">
        <v>461</v>
      </c>
      <c r="C143" s="34" t="s">
        <v>462</v>
      </c>
      <c r="D143" s="34" t="s">
        <v>48</v>
      </c>
      <c r="E143" s="40"/>
      <c r="F143" s="43">
        <v>12000</v>
      </c>
      <c r="G143" s="45">
        <v>0</v>
      </c>
    </row>
    <row r="144" spans="1:7">
      <c r="A144" s="27" t="s">
        <v>463</v>
      </c>
      <c r="B144" s="31" t="s">
        <v>464</v>
      </c>
      <c r="C144" s="34" t="s">
        <v>465</v>
      </c>
      <c r="D144" s="34" t="s">
        <v>48</v>
      </c>
      <c r="E144" s="40"/>
      <c r="F144" s="43">
        <v>1500</v>
      </c>
      <c r="G144" s="45">
        <v>0</v>
      </c>
    </row>
    <row r="145" spans="1:7">
      <c r="A145" s="27" t="s">
        <v>466</v>
      </c>
      <c r="B145" s="31" t="s">
        <v>467</v>
      </c>
      <c r="C145" s="34" t="s">
        <v>468</v>
      </c>
      <c r="D145" s="34" t="s">
        <v>48</v>
      </c>
      <c r="E145" s="40">
        <v>12</v>
      </c>
      <c r="F145" s="43">
        <v>606.46</v>
      </c>
      <c r="G145" s="45">
        <v>7277.52</v>
      </c>
    </row>
    <row r="146" spans="1:7">
      <c r="A146" s="27" t="s">
        <v>469</v>
      </c>
      <c r="B146" s="31" t="s">
        <v>470</v>
      </c>
      <c r="C146" s="34" t="s">
        <v>471</v>
      </c>
      <c r="D146" s="34" t="s">
        <v>48</v>
      </c>
      <c r="E146" s="40"/>
      <c r="F146" s="43">
        <v>525</v>
      </c>
      <c r="G146" s="45">
        <v>0</v>
      </c>
    </row>
    <row r="147" spans="1:7">
      <c r="A147" s="27" t="s">
        <v>472</v>
      </c>
      <c r="B147" s="31" t="s">
        <v>473</v>
      </c>
      <c r="C147" s="34" t="s">
        <v>474</v>
      </c>
      <c r="D147" s="34" t="s">
        <v>48</v>
      </c>
      <c r="E147" s="40"/>
      <c r="F147" s="43">
        <v>155</v>
      </c>
      <c r="G147" s="45">
        <v>0</v>
      </c>
    </row>
    <row r="148" spans="1:7">
      <c r="A148" s="27" t="s">
        <v>475</v>
      </c>
      <c r="B148" s="31" t="s">
        <v>476</v>
      </c>
      <c r="C148" s="34" t="s">
        <v>477</v>
      </c>
      <c r="D148" s="34" t="s">
        <v>48</v>
      </c>
      <c r="E148" s="40">
        <v>48</v>
      </c>
      <c r="F148" s="43">
        <v>54.05</v>
      </c>
      <c r="G148" s="45">
        <v>2594.4</v>
      </c>
    </row>
    <row r="149" spans="1:7">
      <c r="A149" s="27" t="s">
        <v>478</v>
      </c>
      <c r="B149" s="31" t="s">
        <v>479</v>
      </c>
      <c r="C149" s="34" t="s">
        <v>480</v>
      </c>
      <c r="D149" s="34" t="s">
        <v>48</v>
      </c>
      <c r="E149" s="40">
        <v>12</v>
      </c>
      <c r="F149" s="43">
        <v>234.81</v>
      </c>
      <c r="G149" s="45">
        <v>2817.72</v>
      </c>
    </row>
    <row r="150" spans="1:7">
      <c r="A150" s="26" t="s">
        <v>481</v>
      </c>
      <c r="B150" s="30" t="s">
        <v>482</v>
      </c>
      <c r="C150" s="30" t="s">
        <v>483</v>
      </c>
      <c r="D150" s="35"/>
      <c r="E150" s="38">
        <v>1</v>
      </c>
      <c r="F150" s="41">
        <v>61035</v>
      </c>
      <c r="G150" s="44">
        <v>61035</v>
      </c>
    </row>
    <row r="151" spans="1:7">
      <c r="A151" s="27" t="s">
        <v>484</v>
      </c>
      <c r="B151" s="31" t="s">
        <v>485</v>
      </c>
      <c r="C151" s="34" t="s">
        <v>486</v>
      </c>
      <c r="D151" s="34" t="s">
        <v>48</v>
      </c>
      <c r="E151" s="40">
        <v>1</v>
      </c>
      <c r="F151" s="43">
        <v>12000</v>
      </c>
      <c r="G151" s="45">
        <v>12000</v>
      </c>
    </row>
    <row r="152" spans="1:7">
      <c r="A152" s="27" t="s">
        <v>487</v>
      </c>
      <c r="B152" s="31" t="s">
        <v>488</v>
      </c>
      <c r="C152" s="34" t="s">
        <v>489</v>
      </c>
      <c r="D152" s="34" t="s">
        <v>48</v>
      </c>
      <c r="E152" s="40">
        <v>28</v>
      </c>
      <c r="F152" s="43">
        <v>335</v>
      </c>
      <c r="G152" s="45">
        <v>9380</v>
      </c>
    </row>
    <row r="153" spans="1:7">
      <c r="A153" s="27" t="s">
        <v>490</v>
      </c>
      <c r="B153" s="31" t="s">
        <v>491</v>
      </c>
      <c r="C153" s="34" t="s">
        <v>492</v>
      </c>
      <c r="D153" s="34" t="s">
        <v>48</v>
      </c>
      <c r="E153" s="40">
        <v>7</v>
      </c>
      <c r="F153" s="43">
        <v>245</v>
      </c>
      <c r="G153" s="45">
        <v>1715</v>
      </c>
    </row>
    <row r="154" spans="1:7">
      <c r="A154" s="27" t="s">
        <v>493</v>
      </c>
      <c r="B154" s="31" t="s">
        <v>494</v>
      </c>
      <c r="C154" s="34" t="s">
        <v>495</v>
      </c>
      <c r="D154" s="34" t="s">
        <v>48</v>
      </c>
      <c r="E154" s="40">
        <v>7</v>
      </c>
      <c r="F154" s="43">
        <v>3250</v>
      </c>
      <c r="G154" s="45">
        <v>22750</v>
      </c>
    </row>
    <row r="155" spans="1:7">
      <c r="A155" s="27" t="s">
        <v>496</v>
      </c>
      <c r="B155" s="31" t="s">
        <v>497</v>
      </c>
      <c r="C155" s="34" t="s">
        <v>498</v>
      </c>
      <c r="D155" s="34" t="s">
        <v>48</v>
      </c>
      <c r="E155" s="40">
        <v>7</v>
      </c>
      <c r="F155" s="43">
        <v>1062.8599999999999</v>
      </c>
      <c r="G155" s="45">
        <v>7440.02</v>
      </c>
    </row>
    <row r="156" spans="1:7">
      <c r="A156" s="27" t="s">
        <v>499</v>
      </c>
      <c r="B156" s="31" t="s">
        <v>500</v>
      </c>
      <c r="C156" s="34" t="s">
        <v>501</v>
      </c>
      <c r="D156" s="34" t="s">
        <v>48</v>
      </c>
      <c r="E156" s="40">
        <v>7</v>
      </c>
      <c r="F156" s="43">
        <v>250</v>
      </c>
      <c r="G156" s="45">
        <v>1750</v>
      </c>
    </row>
    <row r="157" spans="1:7">
      <c r="A157" s="27" t="s">
        <v>502</v>
      </c>
      <c r="B157" s="31" t="s">
        <v>503</v>
      </c>
      <c r="C157" s="34" t="s">
        <v>504</v>
      </c>
      <c r="D157" s="34" t="s">
        <v>48</v>
      </c>
      <c r="E157" s="40">
        <v>7</v>
      </c>
      <c r="F157" s="43">
        <v>857.14</v>
      </c>
      <c r="G157" s="45">
        <v>5999.98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ECAB-E67A-420F-8C87-EC37E1C7D740}">
  <sheetPr codeName="Hoja1"/>
  <dimension ref="A1:L138"/>
  <sheetViews>
    <sheetView tabSelected="1" zoomScale="90" zoomScaleNormal="90" workbookViewId="0">
      <selection activeCell="I6" sqref="I6"/>
    </sheetView>
  </sheetViews>
  <sheetFormatPr baseColWidth="10" defaultRowHeight="13.8"/>
  <cols>
    <col min="1" max="1" width="28.296875" style="3" customWidth="1"/>
    <col min="2" max="2" width="17.5" style="3" bestFit="1" customWidth="1"/>
    <col min="3" max="3" width="35.59765625" style="3" customWidth="1"/>
    <col min="4" max="4" width="18.69921875" style="3" customWidth="1"/>
    <col min="5" max="5" width="27.69921875" style="5" customWidth="1"/>
    <col min="6" max="6" width="18" style="5" bestFit="1" customWidth="1"/>
    <col min="7" max="7" width="22.59765625" style="6" customWidth="1"/>
    <col min="8" max="8" width="21.19921875" style="3" bestFit="1" customWidth="1"/>
    <col min="9" max="9" width="18.69921875" style="5" customWidth="1"/>
    <col min="10" max="11" width="11.19921875" style="3"/>
    <col min="12" max="12" width="11.5" style="3" bestFit="1" customWidth="1"/>
    <col min="13" max="16384" width="11.19921875" style="3"/>
  </cols>
  <sheetData>
    <row r="1" spans="1:12" ht="14.4" thickBot="1">
      <c r="D1" s="4" t="s">
        <v>0</v>
      </c>
      <c r="H1" s="4" t="s">
        <v>1</v>
      </c>
    </row>
    <row r="2" spans="1:12" ht="15" thickBot="1">
      <c r="A2" s="7" t="s">
        <v>2</v>
      </c>
      <c r="B2" s="8">
        <v>1</v>
      </c>
    </row>
    <row r="3" spans="1:12" ht="15" thickBot="1">
      <c r="A3" s="50" t="s">
        <v>3</v>
      </c>
      <c r="B3" s="51"/>
      <c r="C3" s="52"/>
      <c r="D3" s="9">
        <f>SUM(G:G)</f>
        <v>312247.51000000007</v>
      </c>
      <c r="E3" s="50" t="s">
        <v>4</v>
      </c>
      <c r="F3" s="51"/>
      <c r="G3" s="52"/>
      <c r="H3" s="10">
        <f>SUM(I:I)</f>
        <v>0</v>
      </c>
    </row>
    <row r="4" spans="1:12" ht="15" thickBot="1">
      <c r="A4" s="11" t="s">
        <v>5</v>
      </c>
      <c r="B4" s="12">
        <v>0.06</v>
      </c>
      <c r="C4" s="13" t="s">
        <v>6</v>
      </c>
      <c r="D4" s="14">
        <f>ROUND($D$3*B4,2)</f>
        <v>18734.849999999999</v>
      </c>
      <c r="E4" s="15" t="s">
        <v>7</v>
      </c>
      <c r="F4" s="46"/>
      <c r="G4" s="13" t="s">
        <v>6</v>
      </c>
      <c r="H4" s="16">
        <f>ROUND($H$3*F4,2)</f>
        <v>0</v>
      </c>
    </row>
    <row r="5" spans="1:12" ht="15" thickBot="1">
      <c r="A5" s="11" t="s">
        <v>8</v>
      </c>
      <c r="B5" s="12">
        <v>0.13</v>
      </c>
      <c r="C5" s="13" t="s">
        <v>9</v>
      </c>
      <c r="D5" s="14">
        <f>ROUND($D$3*B5,2)</f>
        <v>40592.18</v>
      </c>
      <c r="E5" s="15" t="s">
        <v>10</v>
      </c>
      <c r="F5" s="1"/>
      <c r="G5" s="13" t="s">
        <v>9</v>
      </c>
      <c r="H5" s="16">
        <f>ROUND($H$3*F5,2)</f>
        <v>0</v>
      </c>
    </row>
    <row r="6" spans="1:12" ht="15" thickBot="1">
      <c r="A6" s="53" t="s">
        <v>11</v>
      </c>
      <c r="B6" s="54"/>
      <c r="C6" s="55"/>
      <c r="D6" s="14">
        <f>SUM(D3,D4,D5)</f>
        <v>371574.54000000004</v>
      </c>
      <c r="E6" s="53" t="s">
        <v>12</v>
      </c>
      <c r="F6" s="54"/>
      <c r="G6" s="55"/>
      <c r="H6" s="16">
        <f>SUM(H3,H4,H5)</f>
        <v>0</v>
      </c>
    </row>
    <row r="7" spans="1:12" ht="15" thickBot="1">
      <c r="A7" s="17" t="s">
        <v>13</v>
      </c>
      <c r="B7" s="18">
        <v>0.21</v>
      </c>
      <c r="C7" s="13" t="s">
        <v>14</v>
      </c>
      <c r="D7" s="14">
        <f>ROUND($D$6*B7,2)</f>
        <v>78030.649999999994</v>
      </c>
      <c r="E7" s="19" t="s">
        <v>13</v>
      </c>
      <c r="F7" s="20">
        <f>B7</f>
        <v>0.21</v>
      </c>
      <c r="G7" s="13" t="s">
        <v>14</v>
      </c>
      <c r="H7" s="16">
        <f>ROUND($H$6*F7,2)</f>
        <v>0</v>
      </c>
    </row>
    <row r="8" spans="1:12" ht="15" thickBot="1">
      <c r="A8" s="56" t="s">
        <v>15</v>
      </c>
      <c r="B8" s="57"/>
      <c r="C8" s="58"/>
      <c r="D8" s="21">
        <f>SUM(D6:D7)</f>
        <v>449605.19000000006</v>
      </c>
      <c r="E8" s="56" t="s">
        <v>16</v>
      </c>
      <c r="F8" s="57"/>
      <c r="G8" s="58"/>
      <c r="H8" s="16">
        <f>SUM(H6:H7)</f>
        <v>0</v>
      </c>
    </row>
    <row r="9" spans="1:12" ht="14.4" thickBot="1"/>
    <row r="10" spans="1:12" ht="14.4" thickBot="1">
      <c r="A10" s="22"/>
      <c r="F10" s="48" t="s">
        <v>17</v>
      </c>
      <c r="G10" s="49"/>
      <c r="H10" s="48" t="s">
        <v>18</v>
      </c>
      <c r="I10" s="49"/>
    </row>
    <row r="11" spans="1:12">
      <c r="A11" s="59" t="s">
        <v>19</v>
      </c>
      <c r="B11" s="59" t="s">
        <v>20</v>
      </c>
      <c r="C11" s="59" t="s">
        <v>21</v>
      </c>
      <c r="D11" s="59" t="s">
        <v>22</v>
      </c>
      <c r="E11" s="60" t="s">
        <v>23</v>
      </c>
      <c r="F11" s="60" t="s">
        <v>24</v>
      </c>
      <c r="G11" s="59" t="s">
        <v>25</v>
      </c>
      <c r="H11" s="59" t="s">
        <v>26</v>
      </c>
      <c r="I11" s="59" t="s">
        <v>30</v>
      </c>
    </row>
    <row r="12" spans="1:12">
      <c r="A12" s="71" t="s">
        <v>39</v>
      </c>
      <c r="B12" s="61" t="s">
        <v>40</v>
      </c>
      <c r="C12" s="62" t="s">
        <v>508</v>
      </c>
      <c r="D12" s="61"/>
      <c r="E12" s="61"/>
      <c r="F12" s="61"/>
      <c r="G12" s="61"/>
      <c r="H12" s="63"/>
      <c r="I12" s="64"/>
    </row>
    <row r="13" spans="1:12">
      <c r="A13" s="71" t="s">
        <v>42</v>
      </c>
      <c r="B13" s="61" t="s">
        <v>43</v>
      </c>
      <c r="C13" s="62" t="s">
        <v>513</v>
      </c>
      <c r="D13" s="61"/>
      <c r="E13" s="61"/>
      <c r="F13" s="61"/>
      <c r="G13" s="61"/>
      <c r="H13" s="63"/>
      <c r="I13" s="64"/>
    </row>
    <row r="14" spans="1:12" ht="28.2">
      <c r="A14" s="71"/>
      <c r="B14" s="65" t="s">
        <v>46</v>
      </c>
      <c r="C14" s="66" t="s">
        <v>47</v>
      </c>
      <c r="D14" s="65" t="s">
        <v>48</v>
      </c>
      <c r="E14" s="70">
        <v>4</v>
      </c>
      <c r="F14" s="70">
        <v>187.92</v>
      </c>
      <c r="G14" s="67">
        <f>ROUND(E14*F14,2)</f>
        <v>751.68</v>
      </c>
      <c r="H14" s="68"/>
      <c r="I14" s="69">
        <f>ROUND(ROUND(H14,2)*E14,2)</f>
        <v>0</v>
      </c>
      <c r="L14" s="47"/>
    </row>
    <row r="15" spans="1:12" ht="28.2">
      <c r="A15" s="71"/>
      <c r="B15" s="65" t="s">
        <v>50</v>
      </c>
      <c r="C15" s="66" t="s">
        <v>51</v>
      </c>
      <c r="D15" s="65" t="s">
        <v>52</v>
      </c>
      <c r="E15" s="70">
        <v>82.71</v>
      </c>
      <c r="F15" s="70">
        <v>9.4</v>
      </c>
      <c r="G15" s="67">
        <f t="shared" ref="G15:G19" si="0">ROUND(E15*F15,2)</f>
        <v>777.47</v>
      </c>
      <c r="H15" s="68"/>
      <c r="I15" s="69">
        <f t="shared" ref="I15:I19" si="1">ROUND(ROUND(H15,2)*E15,2)</f>
        <v>0</v>
      </c>
    </row>
    <row r="16" spans="1:12" ht="28.2">
      <c r="A16" s="71"/>
      <c r="B16" s="65" t="s">
        <v>54</v>
      </c>
      <c r="C16" s="66" t="s">
        <v>55</v>
      </c>
      <c r="D16" s="65" t="s">
        <v>505</v>
      </c>
      <c r="E16" s="70">
        <v>1</v>
      </c>
      <c r="F16" s="70">
        <v>9.4</v>
      </c>
      <c r="G16" s="67">
        <f t="shared" si="0"/>
        <v>9.4</v>
      </c>
      <c r="H16" s="68"/>
      <c r="I16" s="69">
        <f t="shared" si="1"/>
        <v>0</v>
      </c>
    </row>
    <row r="17" spans="1:9" ht="28.2">
      <c r="A17" s="71"/>
      <c r="B17" s="65" t="s">
        <v>57</v>
      </c>
      <c r="C17" s="66" t="s">
        <v>58</v>
      </c>
      <c r="D17" s="65" t="s">
        <v>52</v>
      </c>
      <c r="E17" s="70">
        <v>2</v>
      </c>
      <c r="F17" s="70">
        <v>18.79</v>
      </c>
      <c r="G17" s="67">
        <f t="shared" si="0"/>
        <v>37.58</v>
      </c>
      <c r="H17" s="68"/>
      <c r="I17" s="69">
        <f t="shared" si="1"/>
        <v>0</v>
      </c>
    </row>
    <row r="18" spans="1:9" ht="14.4">
      <c r="A18" s="71"/>
      <c r="B18" s="65" t="s">
        <v>60</v>
      </c>
      <c r="C18" s="66" t="s">
        <v>61</v>
      </c>
      <c r="D18" s="65" t="s">
        <v>52</v>
      </c>
      <c r="E18" s="70">
        <v>9.24</v>
      </c>
      <c r="F18" s="70">
        <v>20.28</v>
      </c>
      <c r="G18" s="67">
        <f t="shared" si="0"/>
        <v>187.39</v>
      </c>
      <c r="H18" s="68"/>
      <c r="I18" s="69">
        <f t="shared" si="1"/>
        <v>0</v>
      </c>
    </row>
    <row r="19" spans="1:9" ht="28.2">
      <c r="A19" s="71"/>
      <c r="B19" s="65" t="s">
        <v>63</v>
      </c>
      <c r="C19" s="66" t="s">
        <v>64</v>
      </c>
      <c r="D19" s="65" t="s">
        <v>52</v>
      </c>
      <c r="E19" s="70">
        <v>10.02</v>
      </c>
      <c r="F19" s="70">
        <v>10.93</v>
      </c>
      <c r="G19" s="67">
        <f t="shared" si="0"/>
        <v>109.52</v>
      </c>
      <c r="H19" s="68"/>
      <c r="I19" s="69">
        <f t="shared" si="1"/>
        <v>0</v>
      </c>
    </row>
    <row r="20" spans="1:9">
      <c r="A20" s="71" t="s">
        <v>65</v>
      </c>
      <c r="B20" s="61" t="s">
        <v>66</v>
      </c>
      <c r="C20" s="62" t="s">
        <v>514</v>
      </c>
      <c r="D20" s="61"/>
      <c r="E20" s="71"/>
      <c r="F20" s="71"/>
      <c r="G20" s="61"/>
      <c r="H20" s="63"/>
      <c r="I20" s="64"/>
    </row>
    <row r="21" spans="1:9" ht="28.2">
      <c r="A21" s="71"/>
      <c r="B21" s="65" t="s">
        <v>69</v>
      </c>
      <c r="C21" s="66" t="s">
        <v>70</v>
      </c>
      <c r="D21" s="65" t="s">
        <v>48</v>
      </c>
      <c r="E21" s="70">
        <v>1</v>
      </c>
      <c r="F21" s="70">
        <v>24.73</v>
      </c>
      <c r="G21" s="67">
        <f t="shared" ref="G21:G25" si="2">ROUND(E21*F21,2)</f>
        <v>24.73</v>
      </c>
      <c r="H21" s="68"/>
      <c r="I21" s="69">
        <f t="shared" ref="I21:I25" si="3">ROUND(ROUND(H21,2)*E21,2)</f>
        <v>0</v>
      </c>
    </row>
    <row r="22" spans="1:9" ht="28.2">
      <c r="A22" s="71"/>
      <c r="B22" s="65" t="s">
        <v>72</v>
      </c>
      <c r="C22" s="66" t="s">
        <v>73</v>
      </c>
      <c r="D22" s="65" t="s">
        <v>48</v>
      </c>
      <c r="E22" s="70">
        <v>1</v>
      </c>
      <c r="F22" s="70">
        <v>1727.6</v>
      </c>
      <c r="G22" s="67">
        <f t="shared" si="2"/>
        <v>1727.6</v>
      </c>
      <c r="H22" s="68"/>
      <c r="I22" s="69">
        <f t="shared" si="3"/>
        <v>0</v>
      </c>
    </row>
    <row r="23" spans="1:9" ht="14.4">
      <c r="A23" s="71"/>
      <c r="B23" s="65" t="s">
        <v>75</v>
      </c>
      <c r="C23" s="66" t="s">
        <v>76</v>
      </c>
      <c r="D23" s="65" t="s">
        <v>52</v>
      </c>
      <c r="E23" s="70">
        <v>18.309999999999999</v>
      </c>
      <c r="F23" s="70">
        <v>25.34</v>
      </c>
      <c r="G23" s="67">
        <f t="shared" si="2"/>
        <v>463.98</v>
      </c>
      <c r="H23" s="68"/>
      <c r="I23" s="69">
        <f t="shared" si="3"/>
        <v>0</v>
      </c>
    </row>
    <row r="24" spans="1:9" ht="28.2">
      <c r="A24" s="71"/>
      <c r="B24" s="65" t="s">
        <v>78</v>
      </c>
      <c r="C24" s="66" t="s">
        <v>79</v>
      </c>
      <c r="D24" s="65" t="s">
        <v>52</v>
      </c>
      <c r="E24" s="70">
        <v>48.6</v>
      </c>
      <c r="F24" s="70">
        <v>73.73</v>
      </c>
      <c r="G24" s="67">
        <f t="shared" si="2"/>
        <v>3583.28</v>
      </c>
      <c r="H24" s="68"/>
      <c r="I24" s="69">
        <f t="shared" si="3"/>
        <v>0</v>
      </c>
    </row>
    <row r="25" spans="1:9" ht="14.4">
      <c r="A25" s="71"/>
      <c r="B25" s="65" t="s">
        <v>81</v>
      </c>
      <c r="C25" s="66" t="s">
        <v>82</v>
      </c>
      <c r="D25" s="65" t="s">
        <v>52</v>
      </c>
      <c r="E25" s="70">
        <v>9.24</v>
      </c>
      <c r="F25" s="70">
        <v>61.43</v>
      </c>
      <c r="G25" s="67">
        <f t="shared" si="2"/>
        <v>567.61</v>
      </c>
      <c r="H25" s="68"/>
      <c r="I25" s="69">
        <f t="shared" si="3"/>
        <v>0</v>
      </c>
    </row>
    <row r="26" spans="1:9" ht="27.6">
      <c r="A26" s="71" t="s">
        <v>83</v>
      </c>
      <c r="B26" s="61" t="s">
        <v>84</v>
      </c>
      <c r="C26" s="62" t="s">
        <v>515</v>
      </c>
      <c r="D26" s="61"/>
      <c r="E26" s="71"/>
      <c r="F26" s="71"/>
      <c r="G26" s="61"/>
      <c r="H26" s="63"/>
      <c r="I26" s="64"/>
    </row>
    <row r="27" spans="1:9" ht="28.2">
      <c r="A27" s="71"/>
      <c r="B27" s="65" t="s">
        <v>87</v>
      </c>
      <c r="C27" s="66" t="s">
        <v>88</v>
      </c>
      <c r="D27" s="65" t="s">
        <v>52</v>
      </c>
      <c r="E27" s="70">
        <v>25.88</v>
      </c>
      <c r="F27" s="70">
        <v>102.81</v>
      </c>
      <c r="G27" s="67">
        <f t="shared" ref="G27:G31" si="4">ROUND(E27*F27,2)</f>
        <v>2660.72</v>
      </c>
      <c r="H27" s="68"/>
      <c r="I27" s="69">
        <f t="shared" ref="I27:I31" si="5">ROUND(ROUND(H27,2)*E27,2)</f>
        <v>0</v>
      </c>
    </row>
    <row r="28" spans="1:9" ht="42">
      <c r="A28" s="71"/>
      <c r="B28" s="65" t="s">
        <v>90</v>
      </c>
      <c r="C28" s="66" t="s">
        <v>91</v>
      </c>
      <c r="D28" s="65" t="s">
        <v>52</v>
      </c>
      <c r="E28" s="70">
        <v>45.59</v>
      </c>
      <c r="F28" s="70">
        <v>105.08</v>
      </c>
      <c r="G28" s="67">
        <f t="shared" si="4"/>
        <v>4790.6000000000004</v>
      </c>
      <c r="H28" s="68"/>
      <c r="I28" s="69">
        <f t="shared" si="5"/>
        <v>0</v>
      </c>
    </row>
    <row r="29" spans="1:9" ht="28.2">
      <c r="A29" s="71"/>
      <c r="B29" s="65" t="s">
        <v>93</v>
      </c>
      <c r="C29" s="66" t="s">
        <v>94</v>
      </c>
      <c r="D29" s="65" t="s">
        <v>52</v>
      </c>
      <c r="E29" s="70">
        <v>14.48</v>
      </c>
      <c r="F29" s="70">
        <v>219.61</v>
      </c>
      <c r="G29" s="67">
        <f t="shared" si="4"/>
        <v>3179.95</v>
      </c>
      <c r="H29" s="68"/>
      <c r="I29" s="69">
        <f t="shared" si="5"/>
        <v>0</v>
      </c>
    </row>
    <row r="30" spans="1:9" ht="28.2">
      <c r="A30" s="71"/>
      <c r="B30" s="65" t="s">
        <v>96</v>
      </c>
      <c r="C30" s="66" t="s">
        <v>97</v>
      </c>
      <c r="D30" s="65" t="s">
        <v>48</v>
      </c>
      <c r="E30" s="70">
        <v>1</v>
      </c>
      <c r="F30" s="70">
        <v>328.66</v>
      </c>
      <c r="G30" s="67">
        <f t="shared" si="4"/>
        <v>328.66</v>
      </c>
      <c r="H30" s="68"/>
      <c r="I30" s="69">
        <f t="shared" si="5"/>
        <v>0</v>
      </c>
    </row>
    <row r="31" spans="1:9" ht="28.2">
      <c r="A31" s="71"/>
      <c r="B31" s="65" t="s">
        <v>99</v>
      </c>
      <c r="C31" s="66" t="s">
        <v>100</v>
      </c>
      <c r="D31" s="65" t="s">
        <v>101</v>
      </c>
      <c r="E31" s="70">
        <v>7.6</v>
      </c>
      <c r="F31" s="70">
        <v>747.92</v>
      </c>
      <c r="G31" s="67">
        <f t="shared" si="4"/>
        <v>5684.19</v>
      </c>
      <c r="H31" s="68"/>
      <c r="I31" s="69">
        <f t="shared" si="5"/>
        <v>0</v>
      </c>
    </row>
    <row r="32" spans="1:9">
      <c r="A32" s="71" t="s">
        <v>102</v>
      </c>
      <c r="B32" s="61" t="s">
        <v>103</v>
      </c>
      <c r="C32" s="62" t="s">
        <v>516</v>
      </c>
      <c r="D32" s="61"/>
      <c r="E32" s="71"/>
      <c r="F32" s="71"/>
      <c r="G32" s="61"/>
      <c r="H32" s="63"/>
      <c r="I32" s="64"/>
    </row>
    <row r="33" spans="1:9" ht="55.8">
      <c r="A33" s="71"/>
      <c r="B33" s="65" t="s">
        <v>106</v>
      </c>
      <c r="C33" s="66" t="s">
        <v>107</v>
      </c>
      <c r="D33" s="65" t="s">
        <v>52</v>
      </c>
      <c r="E33" s="70">
        <v>15</v>
      </c>
      <c r="F33" s="70">
        <v>79.959999999999994</v>
      </c>
      <c r="G33" s="67">
        <f t="shared" ref="G33:G34" si="6">ROUND(E33*F33,2)</f>
        <v>1199.4000000000001</v>
      </c>
      <c r="H33" s="68"/>
      <c r="I33" s="69">
        <f t="shared" ref="I33:I34" si="7">ROUND(ROUND(H33,2)*E33,2)</f>
        <v>0</v>
      </c>
    </row>
    <row r="34" spans="1:9" ht="42">
      <c r="A34" s="71"/>
      <c r="B34" s="65" t="s">
        <v>109</v>
      </c>
      <c r="C34" s="66" t="s">
        <v>110</v>
      </c>
      <c r="D34" s="65" t="s">
        <v>52</v>
      </c>
      <c r="E34" s="70">
        <v>11.14</v>
      </c>
      <c r="F34" s="70">
        <v>68.94</v>
      </c>
      <c r="G34" s="67">
        <f t="shared" si="6"/>
        <v>767.99</v>
      </c>
      <c r="H34" s="68"/>
      <c r="I34" s="69">
        <f t="shared" si="7"/>
        <v>0</v>
      </c>
    </row>
    <row r="35" spans="1:9">
      <c r="A35" s="71" t="s">
        <v>111</v>
      </c>
      <c r="B35" s="61" t="s">
        <v>112</v>
      </c>
      <c r="C35" s="62" t="s">
        <v>517</v>
      </c>
      <c r="D35" s="61"/>
      <c r="E35" s="71"/>
      <c r="F35" s="71"/>
      <c r="G35" s="61"/>
      <c r="H35" s="63"/>
      <c r="I35" s="64"/>
    </row>
    <row r="36" spans="1:9" ht="14.4">
      <c r="A36" s="71"/>
      <c r="B36" s="65" t="s">
        <v>115</v>
      </c>
      <c r="C36" s="66" t="s">
        <v>116</v>
      </c>
      <c r="D36" s="65" t="s">
        <v>117</v>
      </c>
      <c r="E36" s="70">
        <v>1.5</v>
      </c>
      <c r="F36" s="70">
        <v>91.54</v>
      </c>
      <c r="G36" s="67">
        <f t="shared" ref="G36:G41" si="8">ROUND(E36*F36,2)</f>
        <v>137.31</v>
      </c>
      <c r="H36" s="68"/>
      <c r="I36" s="69">
        <f t="shared" ref="I36:I41" si="9">ROUND(ROUND(H36,2)*E36,2)</f>
        <v>0</v>
      </c>
    </row>
    <row r="37" spans="1:9" ht="28.2">
      <c r="A37" s="71"/>
      <c r="B37" s="65" t="s">
        <v>119</v>
      </c>
      <c r="C37" s="66" t="s">
        <v>120</v>
      </c>
      <c r="D37" s="65" t="s">
        <v>117</v>
      </c>
      <c r="E37" s="70">
        <v>1.5</v>
      </c>
      <c r="F37" s="70">
        <v>77.28</v>
      </c>
      <c r="G37" s="67">
        <f t="shared" si="8"/>
        <v>115.92</v>
      </c>
      <c r="H37" s="68"/>
      <c r="I37" s="69">
        <f t="shared" si="9"/>
        <v>0</v>
      </c>
    </row>
    <row r="38" spans="1:9" ht="28.2">
      <c r="A38" s="71"/>
      <c r="B38" s="65" t="s">
        <v>122</v>
      </c>
      <c r="C38" s="66" t="s">
        <v>123</v>
      </c>
      <c r="D38" s="65" t="s">
        <v>117</v>
      </c>
      <c r="E38" s="70">
        <v>1.5</v>
      </c>
      <c r="F38" s="70">
        <v>77.27</v>
      </c>
      <c r="G38" s="67">
        <f t="shared" si="8"/>
        <v>115.91</v>
      </c>
      <c r="H38" s="68"/>
      <c r="I38" s="69">
        <f t="shared" si="9"/>
        <v>0</v>
      </c>
    </row>
    <row r="39" spans="1:9" ht="14.4">
      <c r="A39" s="71"/>
      <c r="B39" s="65" t="s">
        <v>125</v>
      </c>
      <c r="C39" s="66" t="s">
        <v>126</v>
      </c>
      <c r="D39" s="65" t="s">
        <v>127</v>
      </c>
      <c r="E39" s="70">
        <v>0.05</v>
      </c>
      <c r="F39" s="70">
        <v>-156.97999999999999</v>
      </c>
      <c r="G39" s="67">
        <f t="shared" si="8"/>
        <v>-7.85</v>
      </c>
      <c r="H39" s="68"/>
      <c r="I39" s="69">
        <f t="shared" si="9"/>
        <v>0</v>
      </c>
    </row>
    <row r="40" spans="1:9" ht="28.2">
      <c r="A40" s="71"/>
      <c r="B40" s="65" t="s">
        <v>129</v>
      </c>
      <c r="C40" s="66" t="s">
        <v>130</v>
      </c>
      <c r="D40" s="65" t="s">
        <v>127</v>
      </c>
      <c r="E40" s="70">
        <v>1</v>
      </c>
      <c r="F40" s="70">
        <v>58.53</v>
      </c>
      <c r="G40" s="67">
        <f t="shared" si="8"/>
        <v>58.53</v>
      </c>
      <c r="H40" s="68"/>
      <c r="I40" s="69">
        <f t="shared" si="9"/>
        <v>0</v>
      </c>
    </row>
    <row r="41" spans="1:9" ht="28.2">
      <c r="A41" s="71"/>
      <c r="B41" s="65" t="s">
        <v>132</v>
      </c>
      <c r="C41" s="66" t="s">
        <v>133</v>
      </c>
      <c r="D41" s="65" t="s">
        <v>127</v>
      </c>
      <c r="E41" s="70">
        <v>4</v>
      </c>
      <c r="F41" s="70">
        <v>54.33</v>
      </c>
      <c r="G41" s="67">
        <f t="shared" si="8"/>
        <v>217.32</v>
      </c>
      <c r="H41" s="68"/>
      <c r="I41" s="69">
        <f t="shared" si="9"/>
        <v>0</v>
      </c>
    </row>
    <row r="42" spans="1:9">
      <c r="A42" s="71" t="s">
        <v>134</v>
      </c>
      <c r="B42" s="61" t="s">
        <v>135</v>
      </c>
      <c r="C42" s="62" t="s">
        <v>518</v>
      </c>
      <c r="D42" s="61"/>
      <c r="E42" s="71"/>
      <c r="F42" s="71"/>
      <c r="G42" s="61"/>
      <c r="H42" s="63"/>
      <c r="I42" s="64"/>
    </row>
    <row r="43" spans="1:9" ht="42">
      <c r="A43" s="71"/>
      <c r="B43" s="65" t="s">
        <v>138</v>
      </c>
      <c r="C43" s="66" t="s">
        <v>139</v>
      </c>
      <c r="D43" s="65" t="s">
        <v>506</v>
      </c>
      <c r="E43" s="70">
        <v>69</v>
      </c>
      <c r="F43" s="70">
        <v>27.58</v>
      </c>
      <c r="G43" s="67">
        <f>ROUND(E43*F43,2)</f>
        <v>1903.02</v>
      </c>
      <c r="H43" s="68"/>
      <c r="I43" s="69">
        <f>ROUND(ROUND(H43,2)*E43,2)</f>
        <v>0</v>
      </c>
    </row>
    <row r="44" spans="1:9">
      <c r="A44" s="71" t="s">
        <v>140</v>
      </c>
      <c r="B44" s="61" t="s">
        <v>141</v>
      </c>
      <c r="C44" s="62" t="s">
        <v>507</v>
      </c>
      <c r="D44" s="61"/>
      <c r="E44" s="71"/>
      <c r="F44" s="71"/>
      <c r="G44" s="61"/>
      <c r="H44" s="63"/>
      <c r="I44" s="64"/>
    </row>
    <row r="45" spans="1:9" ht="27.6">
      <c r="A45" s="71" t="s">
        <v>143</v>
      </c>
      <c r="B45" s="61" t="s">
        <v>144</v>
      </c>
      <c r="C45" s="62" t="s">
        <v>519</v>
      </c>
      <c r="D45" s="61"/>
      <c r="E45" s="71"/>
      <c r="F45" s="71"/>
      <c r="G45" s="61"/>
      <c r="H45" s="63"/>
      <c r="I45" s="64"/>
    </row>
    <row r="46" spans="1:9" ht="14.4">
      <c r="A46" s="71"/>
      <c r="B46" s="65" t="s">
        <v>147</v>
      </c>
      <c r="C46" s="66" t="s">
        <v>148</v>
      </c>
      <c r="D46" s="65" t="s">
        <v>48</v>
      </c>
      <c r="E46" s="70">
        <v>1</v>
      </c>
      <c r="F46" s="70">
        <v>2091.6</v>
      </c>
      <c r="G46" s="67">
        <f t="shared" ref="G46:G47" si="10">ROUND(E46*F46,2)</f>
        <v>2091.6</v>
      </c>
      <c r="H46" s="68"/>
      <c r="I46" s="69">
        <f t="shared" ref="I46:I47" si="11">ROUND(ROUND(H46,2)*E46,2)</f>
        <v>0</v>
      </c>
    </row>
    <row r="47" spans="1:9" ht="42">
      <c r="A47" s="71"/>
      <c r="B47" s="65" t="s">
        <v>150</v>
      </c>
      <c r="C47" s="66" t="s">
        <v>151</v>
      </c>
      <c r="D47" s="65" t="s">
        <v>48</v>
      </c>
      <c r="E47" s="70">
        <v>10</v>
      </c>
      <c r="F47" s="70">
        <v>152.11000000000001</v>
      </c>
      <c r="G47" s="67">
        <f t="shared" si="10"/>
        <v>1521.1</v>
      </c>
      <c r="H47" s="68"/>
      <c r="I47" s="69">
        <f t="shared" si="11"/>
        <v>0</v>
      </c>
    </row>
    <row r="48" spans="1:9">
      <c r="A48" s="71" t="s">
        <v>152</v>
      </c>
      <c r="B48" s="61" t="s">
        <v>153</v>
      </c>
      <c r="C48" s="62" t="s">
        <v>520</v>
      </c>
      <c r="D48" s="61"/>
      <c r="E48" s="71"/>
      <c r="F48" s="71"/>
      <c r="G48" s="61"/>
      <c r="H48" s="63"/>
      <c r="I48" s="64"/>
    </row>
    <row r="49" spans="1:9" ht="28.2">
      <c r="A49" s="71"/>
      <c r="B49" s="65" t="s">
        <v>156</v>
      </c>
      <c r="C49" s="66" t="s">
        <v>157</v>
      </c>
      <c r="D49" s="65" t="s">
        <v>48</v>
      </c>
      <c r="E49" s="70">
        <v>2</v>
      </c>
      <c r="F49" s="70">
        <v>2038.99</v>
      </c>
      <c r="G49" s="67">
        <f t="shared" ref="G49:G51" si="12">ROUND(E49*F49,2)</f>
        <v>4077.98</v>
      </c>
      <c r="H49" s="68"/>
      <c r="I49" s="69">
        <f t="shared" ref="I49:I51" si="13">ROUND(ROUND(H49,2)*E49,2)</f>
        <v>0</v>
      </c>
    </row>
    <row r="50" spans="1:9" ht="28.2">
      <c r="A50" s="71"/>
      <c r="B50" s="65" t="s">
        <v>159</v>
      </c>
      <c r="C50" s="66" t="s">
        <v>160</v>
      </c>
      <c r="D50" s="65" t="s">
        <v>48</v>
      </c>
      <c r="E50" s="70">
        <v>1</v>
      </c>
      <c r="F50" s="70">
        <v>8152.9</v>
      </c>
      <c r="G50" s="67">
        <f t="shared" si="12"/>
        <v>8152.9</v>
      </c>
      <c r="H50" s="68"/>
      <c r="I50" s="69">
        <f t="shared" si="13"/>
        <v>0</v>
      </c>
    </row>
    <row r="51" spans="1:9" ht="28.2">
      <c r="A51" s="71"/>
      <c r="B51" s="65" t="s">
        <v>162</v>
      </c>
      <c r="C51" s="66" t="s">
        <v>163</v>
      </c>
      <c r="D51" s="65" t="s">
        <v>48</v>
      </c>
      <c r="E51" s="70">
        <v>1</v>
      </c>
      <c r="F51" s="70">
        <v>3517.37</v>
      </c>
      <c r="G51" s="67">
        <f t="shared" si="12"/>
        <v>3517.37</v>
      </c>
      <c r="H51" s="68"/>
      <c r="I51" s="69">
        <f t="shared" si="13"/>
        <v>0</v>
      </c>
    </row>
    <row r="52" spans="1:9">
      <c r="A52" s="71" t="s">
        <v>164</v>
      </c>
      <c r="B52" s="61" t="s">
        <v>165</v>
      </c>
      <c r="C52" s="62" t="s">
        <v>372</v>
      </c>
      <c r="D52" s="61"/>
      <c r="E52" s="71"/>
      <c r="F52" s="71"/>
      <c r="G52" s="61"/>
      <c r="H52" s="63"/>
      <c r="I52" s="64"/>
    </row>
    <row r="53" spans="1:9" ht="28.2">
      <c r="A53" s="71"/>
      <c r="B53" s="65" t="s">
        <v>168</v>
      </c>
      <c r="C53" s="66" t="s">
        <v>169</v>
      </c>
      <c r="D53" s="65" t="s">
        <v>101</v>
      </c>
      <c r="E53" s="70">
        <v>2400</v>
      </c>
      <c r="F53" s="70">
        <v>12.63</v>
      </c>
      <c r="G53" s="67">
        <f t="shared" ref="G53:G57" si="14">ROUND(E53*F53,2)</f>
        <v>30312</v>
      </c>
      <c r="H53" s="68"/>
      <c r="I53" s="69">
        <f t="shared" ref="I53:I57" si="15">ROUND(ROUND(H53,2)*E53,2)</f>
        <v>0</v>
      </c>
    </row>
    <row r="54" spans="1:9" ht="28.2">
      <c r="A54" s="71"/>
      <c r="B54" s="65" t="s">
        <v>171</v>
      </c>
      <c r="C54" s="66" t="s">
        <v>172</v>
      </c>
      <c r="D54" s="65" t="s">
        <v>101</v>
      </c>
      <c r="E54" s="70">
        <v>600</v>
      </c>
      <c r="F54" s="70">
        <v>7</v>
      </c>
      <c r="G54" s="67">
        <f t="shared" si="14"/>
        <v>4200</v>
      </c>
      <c r="H54" s="68"/>
      <c r="I54" s="69">
        <f t="shared" si="15"/>
        <v>0</v>
      </c>
    </row>
    <row r="55" spans="1:9" ht="28.2">
      <c r="A55" s="71"/>
      <c r="B55" s="65" t="s">
        <v>174</v>
      </c>
      <c r="C55" s="66" t="s">
        <v>175</v>
      </c>
      <c r="D55" s="65" t="s">
        <v>101</v>
      </c>
      <c r="E55" s="70">
        <v>156</v>
      </c>
      <c r="F55" s="70">
        <v>1.72</v>
      </c>
      <c r="G55" s="67">
        <f t="shared" si="14"/>
        <v>268.32</v>
      </c>
      <c r="H55" s="68"/>
      <c r="I55" s="69">
        <f t="shared" si="15"/>
        <v>0</v>
      </c>
    </row>
    <row r="56" spans="1:9" ht="28.2">
      <c r="A56" s="71"/>
      <c r="B56" s="65" t="s">
        <v>177</v>
      </c>
      <c r="C56" s="66" t="s">
        <v>178</v>
      </c>
      <c r="D56" s="65" t="s">
        <v>101</v>
      </c>
      <c r="E56" s="70">
        <v>941</v>
      </c>
      <c r="F56" s="70">
        <v>2.2999999999999998</v>
      </c>
      <c r="G56" s="67">
        <f t="shared" si="14"/>
        <v>2164.3000000000002</v>
      </c>
      <c r="H56" s="68"/>
      <c r="I56" s="69">
        <f t="shared" si="15"/>
        <v>0</v>
      </c>
    </row>
    <row r="57" spans="1:9" ht="28.2">
      <c r="A57" s="71"/>
      <c r="B57" s="65" t="s">
        <v>180</v>
      </c>
      <c r="C57" s="66" t="s">
        <v>181</v>
      </c>
      <c r="D57" s="65" t="s">
        <v>101</v>
      </c>
      <c r="E57" s="70">
        <v>50</v>
      </c>
      <c r="F57" s="70">
        <v>7.01</v>
      </c>
      <c r="G57" s="67">
        <f t="shared" si="14"/>
        <v>350.5</v>
      </c>
      <c r="H57" s="68"/>
      <c r="I57" s="69">
        <f t="shared" si="15"/>
        <v>0</v>
      </c>
    </row>
    <row r="58" spans="1:9">
      <c r="A58" s="71" t="s">
        <v>182</v>
      </c>
      <c r="B58" s="61" t="s">
        <v>183</v>
      </c>
      <c r="C58" s="62" t="s">
        <v>521</v>
      </c>
      <c r="D58" s="61"/>
      <c r="E58" s="71"/>
      <c r="F58" s="71"/>
      <c r="G58" s="61"/>
      <c r="H58" s="63"/>
      <c r="I58" s="64"/>
    </row>
    <row r="59" spans="1:9" ht="14.4">
      <c r="A59" s="71"/>
      <c r="B59" s="65" t="s">
        <v>186</v>
      </c>
      <c r="C59" s="66" t="s">
        <v>187</v>
      </c>
      <c r="D59" s="65" t="s">
        <v>101</v>
      </c>
      <c r="E59" s="70">
        <v>104</v>
      </c>
      <c r="F59" s="70">
        <v>83.81</v>
      </c>
      <c r="G59" s="67">
        <f t="shared" ref="G59:G64" si="16">ROUND(E59*F59,2)</f>
        <v>8716.24</v>
      </c>
      <c r="H59" s="68"/>
      <c r="I59" s="69">
        <f t="shared" ref="I59:I64" si="17">ROUND(ROUND(H59,2)*E59,2)</f>
        <v>0</v>
      </c>
    </row>
    <row r="60" spans="1:9" ht="28.2">
      <c r="A60" s="71"/>
      <c r="B60" s="65" t="s">
        <v>189</v>
      </c>
      <c r="C60" s="66" t="s">
        <v>190</v>
      </c>
      <c r="D60" s="65" t="s">
        <v>101</v>
      </c>
      <c r="E60" s="70">
        <v>49</v>
      </c>
      <c r="F60" s="70">
        <v>137.43</v>
      </c>
      <c r="G60" s="67">
        <f t="shared" si="16"/>
        <v>6734.07</v>
      </c>
      <c r="H60" s="68"/>
      <c r="I60" s="69">
        <f t="shared" si="17"/>
        <v>0</v>
      </c>
    </row>
    <row r="61" spans="1:9" ht="28.2">
      <c r="A61" s="71"/>
      <c r="B61" s="65" t="s">
        <v>192</v>
      </c>
      <c r="C61" s="66" t="s">
        <v>193</v>
      </c>
      <c r="D61" s="65" t="s">
        <v>101</v>
      </c>
      <c r="E61" s="70">
        <v>30</v>
      </c>
      <c r="F61" s="70">
        <v>36.04</v>
      </c>
      <c r="G61" s="67">
        <f t="shared" si="16"/>
        <v>1081.2</v>
      </c>
      <c r="H61" s="68"/>
      <c r="I61" s="69">
        <f t="shared" si="17"/>
        <v>0</v>
      </c>
    </row>
    <row r="62" spans="1:9" ht="14.4">
      <c r="A62" s="71"/>
      <c r="B62" s="65" t="s">
        <v>195</v>
      </c>
      <c r="C62" s="66" t="s">
        <v>196</v>
      </c>
      <c r="D62" s="65" t="s">
        <v>101</v>
      </c>
      <c r="E62" s="70">
        <v>200</v>
      </c>
      <c r="F62" s="70">
        <v>2.8</v>
      </c>
      <c r="G62" s="67">
        <f t="shared" si="16"/>
        <v>560</v>
      </c>
      <c r="H62" s="68"/>
      <c r="I62" s="69">
        <f t="shared" si="17"/>
        <v>0</v>
      </c>
    </row>
    <row r="63" spans="1:9" ht="14.4">
      <c r="A63" s="71"/>
      <c r="B63" s="65" t="s">
        <v>198</v>
      </c>
      <c r="C63" s="66" t="s">
        <v>199</v>
      </c>
      <c r="D63" s="65" t="s">
        <v>101</v>
      </c>
      <c r="E63" s="70">
        <v>50</v>
      </c>
      <c r="F63" s="70">
        <v>5.38</v>
      </c>
      <c r="G63" s="67">
        <f t="shared" si="16"/>
        <v>269</v>
      </c>
      <c r="H63" s="68"/>
      <c r="I63" s="69">
        <f t="shared" si="17"/>
        <v>0</v>
      </c>
    </row>
    <row r="64" spans="1:9" ht="28.2">
      <c r="A64" s="71"/>
      <c r="B64" s="65" t="s">
        <v>201</v>
      </c>
      <c r="C64" s="66" t="s">
        <v>202</v>
      </c>
      <c r="D64" s="65" t="s">
        <v>48</v>
      </c>
      <c r="E64" s="70">
        <v>35</v>
      </c>
      <c r="F64" s="70">
        <v>3.77</v>
      </c>
      <c r="G64" s="67">
        <f t="shared" si="16"/>
        <v>131.94999999999999</v>
      </c>
      <c r="H64" s="68"/>
      <c r="I64" s="69">
        <f t="shared" si="17"/>
        <v>0</v>
      </c>
    </row>
    <row r="65" spans="1:9">
      <c r="A65" s="71" t="s">
        <v>203</v>
      </c>
      <c r="B65" s="61" t="s">
        <v>204</v>
      </c>
      <c r="C65" s="62" t="s">
        <v>522</v>
      </c>
      <c r="D65" s="61"/>
      <c r="E65" s="71"/>
      <c r="F65" s="71"/>
      <c r="G65" s="61"/>
      <c r="H65" s="63"/>
      <c r="I65" s="64"/>
    </row>
    <row r="66" spans="1:9" ht="14.4">
      <c r="A66" s="71"/>
      <c r="B66" s="65" t="s">
        <v>207</v>
      </c>
      <c r="C66" s="66" t="s">
        <v>208</v>
      </c>
      <c r="D66" s="65" t="s">
        <v>48</v>
      </c>
      <c r="E66" s="70">
        <v>12</v>
      </c>
      <c r="F66" s="70">
        <v>286.49</v>
      </c>
      <c r="G66" s="67">
        <f t="shared" ref="G66:G69" si="18">ROUND(E66*F66,2)</f>
        <v>3437.88</v>
      </c>
      <c r="H66" s="68"/>
      <c r="I66" s="69">
        <f t="shared" ref="I66:I69" si="19">ROUND(ROUND(H66,2)*E66,2)</f>
        <v>0</v>
      </c>
    </row>
    <row r="67" spans="1:9" ht="28.2">
      <c r="A67" s="71"/>
      <c r="B67" s="65" t="s">
        <v>210</v>
      </c>
      <c r="C67" s="66" t="s">
        <v>211</v>
      </c>
      <c r="D67" s="65" t="s">
        <v>48</v>
      </c>
      <c r="E67" s="70">
        <v>6</v>
      </c>
      <c r="F67" s="70">
        <v>64.55</v>
      </c>
      <c r="G67" s="67">
        <f t="shared" si="18"/>
        <v>387.3</v>
      </c>
      <c r="H67" s="68"/>
      <c r="I67" s="69">
        <f t="shared" si="19"/>
        <v>0</v>
      </c>
    </row>
    <row r="68" spans="1:9" ht="14.4">
      <c r="A68" s="71"/>
      <c r="B68" s="65" t="s">
        <v>213</v>
      </c>
      <c r="C68" s="66" t="s">
        <v>214</v>
      </c>
      <c r="D68" s="65" t="s">
        <v>48</v>
      </c>
      <c r="E68" s="70">
        <v>1</v>
      </c>
      <c r="F68" s="70">
        <v>6517.22</v>
      </c>
      <c r="G68" s="67">
        <f t="shared" si="18"/>
        <v>6517.22</v>
      </c>
      <c r="H68" s="68"/>
      <c r="I68" s="69">
        <f t="shared" si="19"/>
        <v>0</v>
      </c>
    </row>
    <row r="69" spans="1:9" ht="14.4">
      <c r="A69" s="71"/>
      <c r="B69" s="65" t="s">
        <v>216</v>
      </c>
      <c r="C69" s="66" t="s">
        <v>217</v>
      </c>
      <c r="D69" s="65" t="s">
        <v>101</v>
      </c>
      <c r="E69" s="70">
        <v>58</v>
      </c>
      <c r="F69" s="70">
        <v>407.82</v>
      </c>
      <c r="G69" s="67">
        <f t="shared" si="18"/>
        <v>23653.56</v>
      </c>
      <c r="H69" s="68"/>
      <c r="I69" s="69">
        <f t="shared" si="19"/>
        <v>0</v>
      </c>
    </row>
    <row r="70" spans="1:9">
      <c r="A70" s="71" t="s">
        <v>218</v>
      </c>
      <c r="B70" s="61" t="s">
        <v>219</v>
      </c>
      <c r="C70" s="62" t="s">
        <v>518</v>
      </c>
      <c r="D70" s="61"/>
      <c r="E70" s="71"/>
      <c r="F70" s="71"/>
      <c r="G70" s="61"/>
      <c r="H70" s="63"/>
      <c r="I70" s="64"/>
    </row>
    <row r="71" spans="1:9" ht="14.4">
      <c r="A71" s="71"/>
      <c r="B71" s="65" t="s">
        <v>221</v>
      </c>
      <c r="C71" s="66" t="s">
        <v>222</v>
      </c>
      <c r="D71" s="65" t="s">
        <v>48</v>
      </c>
      <c r="E71" s="70">
        <v>1</v>
      </c>
      <c r="F71" s="70">
        <v>13245.96</v>
      </c>
      <c r="G71" s="67">
        <f t="shared" ref="G71:G74" si="20">ROUND(E71*F71,2)</f>
        <v>13245.96</v>
      </c>
      <c r="H71" s="68"/>
      <c r="I71" s="69">
        <f t="shared" ref="I71:I74" si="21">ROUND(ROUND(H71,2)*E71,2)</f>
        <v>0</v>
      </c>
    </row>
    <row r="72" spans="1:9" ht="28.2">
      <c r="A72" s="71"/>
      <c r="B72" s="65" t="s">
        <v>224</v>
      </c>
      <c r="C72" s="66" t="s">
        <v>225</v>
      </c>
      <c r="D72" s="65" t="s">
        <v>48</v>
      </c>
      <c r="E72" s="70">
        <v>1</v>
      </c>
      <c r="F72" s="70">
        <v>1762.88</v>
      </c>
      <c r="G72" s="67">
        <f t="shared" si="20"/>
        <v>1762.88</v>
      </c>
      <c r="H72" s="68"/>
      <c r="I72" s="69">
        <f t="shared" si="21"/>
        <v>0</v>
      </c>
    </row>
    <row r="73" spans="1:9" ht="28.2">
      <c r="A73" s="71"/>
      <c r="B73" s="65" t="s">
        <v>227</v>
      </c>
      <c r="C73" s="66" t="s">
        <v>228</v>
      </c>
      <c r="D73" s="65" t="s">
        <v>48</v>
      </c>
      <c r="E73" s="70">
        <v>1</v>
      </c>
      <c r="F73" s="70">
        <v>1647.75</v>
      </c>
      <c r="G73" s="67">
        <f t="shared" si="20"/>
        <v>1647.75</v>
      </c>
      <c r="H73" s="68"/>
      <c r="I73" s="69">
        <f t="shared" si="21"/>
        <v>0</v>
      </c>
    </row>
    <row r="74" spans="1:9" ht="14.4">
      <c r="A74" s="71"/>
      <c r="B74" s="65" t="s">
        <v>230</v>
      </c>
      <c r="C74" s="66" t="s">
        <v>231</v>
      </c>
      <c r="D74" s="65" t="s">
        <v>48</v>
      </c>
      <c r="E74" s="70">
        <v>13</v>
      </c>
      <c r="F74" s="70">
        <v>100</v>
      </c>
      <c r="G74" s="67">
        <f t="shared" si="20"/>
        <v>1300</v>
      </c>
      <c r="H74" s="68"/>
      <c r="I74" s="69">
        <f t="shared" si="21"/>
        <v>0</v>
      </c>
    </row>
    <row r="75" spans="1:9">
      <c r="A75" s="71" t="s">
        <v>232</v>
      </c>
      <c r="B75" s="61" t="s">
        <v>233</v>
      </c>
      <c r="C75" s="62" t="s">
        <v>523</v>
      </c>
      <c r="D75" s="61"/>
      <c r="E75" s="71"/>
      <c r="F75" s="71"/>
      <c r="G75" s="61"/>
      <c r="H75" s="63"/>
      <c r="I75" s="64"/>
    </row>
    <row r="76" spans="1:9" ht="42">
      <c r="A76" s="71"/>
      <c r="B76" s="65" t="s">
        <v>236</v>
      </c>
      <c r="C76" s="66" t="s">
        <v>237</v>
      </c>
      <c r="D76" s="65" t="s">
        <v>48</v>
      </c>
      <c r="E76" s="70">
        <v>1</v>
      </c>
      <c r="F76" s="70">
        <v>1662.32</v>
      </c>
      <c r="G76" s="67">
        <f t="shared" ref="G76:G77" si="22">ROUND(E76*F76,2)</f>
        <v>1662.32</v>
      </c>
      <c r="H76" s="68"/>
      <c r="I76" s="69">
        <f t="shared" ref="I76:I77" si="23">ROUND(ROUND(H76,2)*E76,2)</f>
        <v>0</v>
      </c>
    </row>
    <row r="77" spans="1:9" ht="28.2">
      <c r="A77" s="71"/>
      <c r="B77" s="65" t="s">
        <v>239</v>
      </c>
      <c r="C77" s="66" t="s">
        <v>240</v>
      </c>
      <c r="D77" s="65" t="s">
        <v>48</v>
      </c>
      <c r="E77" s="70">
        <v>1</v>
      </c>
      <c r="F77" s="70">
        <v>1785</v>
      </c>
      <c r="G77" s="67">
        <f t="shared" si="22"/>
        <v>1785</v>
      </c>
      <c r="H77" s="68"/>
      <c r="I77" s="69">
        <f t="shared" si="23"/>
        <v>0</v>
      </c>
    </row>
    <row r="78" spans="1:9">
      <c r="A78" s="71" t="s">
        <v>241</v>
      </c>
      <c r="B78" s="61" t="s">
        <v>242</v>
      </c>
      <c r="C78" s="62" t="s">
        <v>509</v>
      </c>
      <c r="D78" s="61"/>
      <c r="E78" s="71"/>
      <c r="F78" s="71"/>
      <c r="G78" s="61"/>
      <c r="H78" s="63"/>
      <c r="I78" s="64"/>
    </row>
    <row r="79" spans="1:9" ht="28.2">
      <c r="A79" s="71"/>
      <c r="B79" s="65" t="s">
        <v>245</v>
      </c>
      <c r="C79" s="66" t="s">
        <v>246</v>
      </c>
      <c r="D79" s="65" t="s">
        <v>505</v>
      </c>
      <c r="E79" s="70">
        <v>1</v>
      </c>
      <c r="F79" s="70">
        <v>1516.41</v>
      </c>
      <c r="G79" s="67">
        <f t="shared" ref="G79:G85" si="24">ROUND(E79*F79,2)</f>
        <v>1516.41</v>
      </c>
      <c r="H79" s="68"/>
      <c r="I79" s="69">
        <f t="shared" ref="I79:I85" si="25">ROUND(ROUND(H79,2)*E79,2)</f>
        <v>0</v>
      </c>
    </row>
    <row r="80" spans="1:9" ht="28.2">
      <c r="A80" s="71"/>
      <c r="B80" s="65" t="s">
        <v>248</v>
      </c>
      <c r="C80" s="66" t="s">
        <v>249</v>
      </c>
      <c r="D80" s="65" t="s">
        <v>505</v>
      </c>
      <c r="E80" s="70">
        <v>1</v>
      </c>
      <c r="F80" s="70">
        <v>722.68</v>
      </c>
      <c r="G80" s="67">
        <f t="shared" si="24"/>
        <v>722.68</v>
      </c>
      <c r="H80" s="68"/>
      <c r="I80" s="69">
        <f t="shared" si="25"/>
        <v>0</v>
      </c>
    </row>
    <row r="81" spans="1:9" ht="28.2">
      <c r="A81" s="71"/>
      <c r="B81" s="65" t="s">
        <v>254</v>
      </c>
      <c r="C81" s="66" t="s">
        <v>255</v>
      </c>
      <c r="D81" s="65" t="s">
        <v>506</v>
      </c>
      <c r="E81" s="70">
        <v>10</v>
      </c>
      <c r="F81" s="70">
        <v>3.98</v>
      </c>
      <c r="G81" s="67">
        <f t="shared" si="24"/>
        <v>39.799999999999997</v>
      </c>
      <c r="H81" s="68"/>
      <c r="I81" s="69">
        <f t="shared" si="25"/>
        <v>0</v>
      </c>
    </row>
    <row r="82" spans="1:9" ht="42">
      <c r="A82" s="71"/>
      <c r="B82" s="65" t="s">
        <v>257</v>
      </c>
      <c r="C82" s="66" t="s">
        <v>258</v>
      </c>
      <c r="D82" s="65" t="s">
        <v>505</v>
      </c>
      <c r="E82" s="70">
        <v>25</v>
      </c>
      <c r="F82" s="70">
        <v>12.45</v>
      </c>
      <c r="G82" s="67">
        <f t="shared" si="24"/>
        <v>311.25</v>
      </c>
      <c r="H82" s="68"/>
      <c r="I82" s="69">
        <f t="shared" si="25"/>
        <v>0</v>
      </c>
    </row>
    <row r="83" spans="1:9" ht="42">
      <c r="A83" s="71"/>
      <c r="B83" s="65" t="s">
        <v>260</v>
      </c>
      <c r="C83" s="66" t="s">
        <v>261</v>
      </c>
      <c r="D83" s="65" t="s">
        <v>506</v>
      </c>
      <c r="E83" s="70">
        <v>10</v>
      </c>
      <c r="F83" s="70">
        <v>52.9</v>
      </c>
      <c r="G83" s="67">
        <f t="shared" si="24"/>
        <v>529</v>
      </c>
      <c r="H83" s="68"/>
      <c r="I83" s="69">
        <f t="shared" si="25"/>
        <v>0</v>
      </c>
    </row>
    <row r="84" spans="1:9" ht="42">
      <c r="A84" s="71"/>
      <c r="B84" s="65" t="s">
        <v>263</v>
      </c>
      <c r="C84" s="66" t="s">
        <v>264</v>
      </c>
      <c r="D84" s="65" t="s">
        <v>505</v>
      </c>
      <c r="E84" s="70">
        <v>3</v>
      </c>
      <c r="F84" s="70">
        <v>589.65</v>
      </c>
      <c r="G84" s="67">
        <f t="shared" si="24"/>
        <v>1768.95</v>
      </c>
      <c r="H84" s="68"/>
      <c r="I84" s="69">
        <f t="shared" si="25"/>
        <v>0</v>
      </c>
    </row>
    <row r="85" spans="1:9" ht="28.2">
      <c r="A85" s="71"/>
      <c r="B85" s="65" t="s">
        <v>266</v>
      </c>
      <c r="C85" s="66" t="s">
        <v>267</v>
      </c>
      <c r="D85" s="65" t="s">
        <v>505</v>
      </c>
      <c r="E85" s="70">
        <v>1</v>
      </c>
      <c r="F85" s="70">
        <v>850</v>
      </c>
      <c r="G85" s="67">
        <f t="shared" si="24"/>
        <v>850</v>
      </c>
      <c r="H85" s="68"/>
      <c r="I85" s="69">
        <f t="shared" si="25"/>
        <v>0</v>
      </c>
    </row>
    <row r="86" spans="1:9">
      <c r="A86" s="71" t="s">
        <v>271</v>
      </c>
      <c r="B86" s="61" t="s">
        <v>272</v>
      </c>
      <c r="C86" s="62" t="s">
        <v>524</v>
      </c>
      <c r="D86" s="61"/>
      <c r="E86" s="71"/>
      <c r="F86" s="71"/>
      <c r="G86" s="61"/>
      <c r="H86" s="63"/>
      <c r="I86" s="64"/>
    </row>
    <row r="87" spans="1:9">
      <c r="A87" s="71" t="s">
        <v>274</v>
      </c>
      <c r="B87" s="61" t="s">
        <v>275</v>
      </c>
      <c r="C87" s="62" t="s">
        <v>525</v>
      </c>
      <c r="D87" s="61"/>
      <c r="E87" s="71"/>
      <c r="F87" s="71"/>
      <c r="G87" s="61"/>
      <c r="H87" s="63"/>
      <c r="I87" s="64"/>
    </row>
    <row r="88" spans="1:9" ht="28.2">
      <c r="A88" s="71"/>
      <c r="B88" s="61" t="s">
        <v>278</v>
      </c>
      <c r="C88" s="73" t="s">
        <v>279</v>
      </c>
      <c r="D88" s="61" t="s">
        <v>505</v>
      </c>
      <c r="E88" s="70">
        <v>1</v>
      </c>
      <c r="F88" s="72">
        <v>399.15</v>
      </c>
      <c r="G88" s="67">
        <f t="shared" ref="G88:G91" si="26">ROUND(E88*F88,2)</f>
        <v>399.15</v>
      </c>
      <c r="H88" s="68"/>
      <c r="I88" s="69">
        <f t="shared" ref="I88:I91" si="27">ROUND(ROUND(H88,2)*E88,2)</f>
        <v>0</v>
      </c>
    </row>
    <row r="89" spans="1:9" ht="28.2">
      <c r="A89" s="71"/>
      <c r="B89" s="61" t="s">
        <v>281</v>
      </c>
      <c r="C89" s="73" t="s">
        <v>282</v>
      </c>
      <c r="D89" s="61" t="s">
        <v>101</v>
      </c>
      <c r="E89" s="70">
        <v>15</v>
      </c>
      <c r="F89" s="72">
        <v>12.1</v>
      </c>
      <c r="G89" s="67">
        <f t="shared" si="26"/>
        <v>181.5</v>
      </c>
      <c r="H89" s="68"/>
      <c r="I89" s="69">
        <f t="shared" si="27"/>
        <v>0</v>
      </c>
    </row>
    <row r="90" spans="1:9" ht="14.4">
      <c r="A90" s="71"/>
      <c r="B90" s="65" t="s">
        <v>284</v>
      </c>
      <c r="C90" s="66" t="s">
        <v>285</v>
      </c>
      <c r="D90" s="65" t="s">
        <v>505</v>
      </c>
      <c r="E90" s="70">
        <v>2</v>
      </c>
      <c r="F90" s="70">
        <v>53.12</v>
      </c>
      <c r="G90" s="67">
        <f t="shared" si="26"/>
        <v>106.24</v>
      </c>
      <c r="H90" s="68"/>
      <c r="I90" s="69">
        <f t="shared" si="27"/>
        <v>0</v>
      </c>
    </row>
    <row r="91" spans="1:9" ht="28.2">
      <c r="A91" s="71"/>
      <c r="B91" s="65" t="s">
        <v>290</v>
      </c>
      <c r="C91" s="66" t="s">
        <v>291</v>
      </c>
      <c r="D91" s="65" t="s">
        <v>505</v>
      </c>
      <c r="E91" s="70">
        <v>1</v>
      </c>
      <c r="F91" s="70">
        <v>275.45</v>
      </c>
      <c r="G91" s="67">
        <f t="shared" si="26"/>
        <v>275.45</v>
      </c>
      <c r="H91" s="68"/>
      <c r="I91" s="69">
        <f t="shared" si="27"/>
        <v>0</v>
      </c>
    </row>
    <row r="92" spans="1:9">
      <c r="A92" s="71" t="s">
        <v>292</v>
      </c>
      <c r="B92" s="61" t="s">
        <v>293</v>
      </c>
      <c r="C92" s="62" t="s">
        <v>526</v>
      </c>
      <c r="D92" s="61"/>
      <c r="E92" s="71"/>
      <c r="F92" s="71"/>
      <c r="G92" s="61"/>
      <c r="H92" s="63"/>
      <c r="I92" s="64"/>
    </row>
    <row r="93" spans="1:9" ht="28.2">
      <c r="A93" s="71"/>
      <c r="B93" s="65" t="s">
        <v>296</v>
      </c>
      <c r="C93" s="66" t="s">
        <v>297</v>
      </c>
      <c r="D93" s="65" t="s">
        <v>101</v>
      </c>
      <c r="E93" s="70">
        <v>15</v>
      </c>
      <c r="F93" s="70">
        <v>5.51</v>
      </c>
      <c r="G93" s="67">
        <f t="shared" ref="G93:G96" si="28">ROUND(E93*F93,2)</f>
        <v>82.65</v>
      </c>
      <c r="H93" s="68"/>
      <c r="I93" s="69">
        <f t="shared" ref="I93:I96" si="29">ROUND(ROUND(H93,2)*E93,2)</f>
        <v>0</v>
      </c>
    </row>
    <row r="94" spans="1:9" ht="28.2">
      <c r="A94" s="71"/>
      <c r="B94" s="65" t="s">
        <v>305</v>
      </c>
      <c r="C94" s="66" t="s">
        <v>306</v>
      </c>
      <c r="D94" s="65" t="s">
        <v>101</v>
      </c>
      <c r="E94" s="70">
        <v>15</v>
      </c>
      <c r="F94" s="70">
        <v>79.319999999999993</v>
      </c>
      <c r="G94" s="67">
        <f t="shared" si="28"/>
        <v>1189.8</v>
      </c>
      <c r="H94" s="68"/>
      <c r="I94" s="69">
        <f t="shared" si="29"/>
        <v>0</v>
      </c>
    </row>
    <row r="95" spans="1:9" ht="28.2">
      <c r="A95" s="71"/>
      <c r="B95" s="74" t="s">
        <v>311</v>
      </c>
      <c r="C95" s="73" t="s">
        <v>312</v>
      </c>
      <c r="D95" s="61" t="s">
        <v>505</v>
      </c>
      <c r="E95" s="70">
        <v>2</v>
      </c>
      <c r="F95" s="72">
        <v>234.46</v>
      </c>
      <c r="G95" s="67">
        <f t="shared" si="28"/>
        <v>468.92</v>
      </c>
      <c r="H95" s="68"/>
      <c r="I95" s="69">
        <f t="shared" si="29"/>
        <v>0</v>
      </c>
    </row>
    <row r="96" spans="1:9" ht="14.4">
      <c r="A96" s="71"/>
      <c r="B96" s="65" t="s">
        <v>320</v>
      </c>
      <c r="C96" s="66" t="s">
        <v>321</v>
      </c>
      <c r="D96" s="65" t="s">
        <v>505</v>
      </c>
      <c r="E96" s="70">
        <v>1</v>
      </c>
      <c r="F96" s="70">
        <v>440.72</v>
      </c>
      <c r="G96" s="67">
        <f t="shared" si="28"/>
        <v>440.72</v>
      </c>
      <c r="H96" s="68"/>
      <c r="I96" s="69">
        <f t="shared" si="29"/>
        <v>0</v>
      </c>
    </row>
    <row r="97" spans="1:9">
      <c r="A97" s="71" t="s">
        <v>322</v>
      </c>
      <c r="B97" s="61" t="s">
        <v>323</v>
      </c>
      <c r="C97" s="62" t="s">
        <v>527</v>
      </c>
      <c r="D97" s="61"/>
      <c r="E97" s="71"/>
      <c r="F97" s="71"/>
      <c r="G97" s="61"/>
      <c r="H97" s="63"/>
      <c r="I97" s="64"/>
    </row>
    <row r="98" spans="1:9" ht="14.4">
      <c r="A98" s="71"/>
      <c r="B98" s="65" t="s">
        <v>338</v>
      </c>
      <c r="C98" s="66" t="s">
        <v>339</v>
      </c>
      <c r="D98" s="65" t="s">
        <v>505</v>
      </c>
      <c r="E98" s="70">
        <v>1</v>
      </c>
      <c r="F98" s="70">
        <v>88.4</v>
      </c>
      <c r="G98" s="67">
        <f t="shared" ref="G98:G99" si="30">ROUND(E98*F98,2)</f>
        <v>88.4</v>
      </c>
      <c r="H98" s="68"/>
      <c r="I98" s="69">
        <f t="shared" ref="I98:I99" si="31">ROUND(ROUND(H98,2)*E98,2)</f>
        <v>0</v>
      </c>
    </row>
    <row r="99" spans="1:9" ht="14.4">
      <c r="A99" s="71"/>
      <c r="B99" s="65" t="s">
        <v>344</v>
      </c>
      <c r="C99" s="66" t="s">
        <v>345</v>
      </c>
      <c r="D99" s="65" t="s">
        <v>505</v>
      </c>
      <c r="E99" s="70">
        <v>1</v>
      </c>
      <c r="F99" s="70">
        <v>68.72</v>
      </c>
      <c r="G99" s="67">
        <f t="shared" si="30"/>
        <v>68.72</v>
      </c>
      <c r="H99" s="68"/>
      <c r="I99" s="69">
        <f t="shared" si="31"/>
        <v>0</v>
      </c>
    </row>
    <row r="100" spans="1:9">
      <c r="A100" s="71" t="s">
        <v>346</v>
      </c>
      <c r="B100" s="61" t="s">
        <v>347</v>
      </c>
      <c r="C100" s="62" t="s">
        <v>528</v>
      </c>
      <c r="D100" s="61"/>
      <c r="E100" s="71"/>
      <c r="F100" s="71"/>
      <c r="G100" s="61"/>
      <c r="H100" s="63"/>
      <c r="I100" s="64"/>
    </row>
    <row r="101" spans="1:9" ht="28.2">
      <c r="A101" s="71"/>
      <c r="B101" s="65" t="s">
        <v>350</v>
      </c>
      <c r="C101" s="66" t="s">
        <v>351</v>
      </c>
      <c r="D101" s="65" t="s">
        <v>505</v>
      </c>
      <c r="E101" s="70">
        <v>4</v>
      </c>
      <c r="F101" s="70">
        <v>34.619999999999997</v>
      </c>
      <c r="G101" s="67">
        <f>ROUND(E101*F101,2)</f>
        <v>138.47999999999999</v>
      </c>
      <c r="H101" s="68"/>
      <c r="I101" s="69">
        <f>ROUND(ROUND(H101,2)*E101,2)</f>
        <v>0</v>
      </c>
    </row>
    <row r="102" spans="1:9">
      <c r="A102" s="71" t="s">
        <v>355</v>
      </c>
      <c r="B102" s="61" t="s">
        <v>356</v>
      </c>
      <c r="C102" s="62" t="s">
        <v>529</v>
      </c>
      <c r="D102" s="61"/>
      <c r="E102" s="71"/>
      <c r="F102" s="71"/>
      <c r="G102" s="61"/>
      <c r="H102" s="63"/>
      <c r="I102" s="64"/>
    </row>
    <row r="103" spans="1:9" ht="14.4">
      <c r="A103" s="71"/>
      <c r="B103" s="65" t="s">
        <v>365</v>
      </c>
      <c r="C103" s="66" t="s">
        <v>366</v>
      </c>
      <c r="D103" s="65" t="s">
        <v>505</v>
      </c>
      <c r="E103" s="70">
        <v>1</v>
      </c>
      <c r="F103" s="70">
        <v>654.15</v>
      </c>
      <c r="G103" s="67">
        <f>ROUND(E103*F103,2)</f>
        <v>654.15</v>
      </c>
      <c r="H103" s="68"/>
      <c r="I103" s="69">
        <f>ROUND(ROUND(H103,2)*E103,2)</f>
        <v>0</v>
      </c>
    </row>
    <row r="104" spans="1:9">
      <c r="A104" s="71" t="s">
        <v>367</v>
      </c>
      <c r="B104" s="61" t="s">
        <v>368</v>
      </c>
      <c r="C104" s="62" t="s">
        <v>510</v>
      </c>
      <c r="D104" s="61"/>
      <c r="E104" s="71"/>
      <c r="F104" s="71"/>
      <c r="G104" s="61"/>
      <c r="H104" s="63"/>
      <c r="I104" s="64"/>
    </row>
    <row r="105" spans="1:9">
      <c r="A105" s="71" t="s">
        <v>370</v>
      </c>
      <c r="B105" s="61" t="s">
        <v>371</v>
      </c>
      <c r="C105" s="62" t="s">
        <v>372</v>
      </c>
      <c r="D105" s="61"/>
      <c r="E105" s="71"/>
      <c r="F105" s="71"/>
      <c r="G105" s="61"/>
      <c r="H105" s="63"/>
      <c r="I105" s="64"/>
    </row>
    <row r="106" spans="1:9" ht="28.2">
      <c r="A106" s="71"/>
      <c r="B106" s="65" t="s">
        <v>374</v>
      </c>
      <c r="C106" s="66" t="s">
        <v>375</v>
      </c>
      <c r="D106" s="65" t="s">
        <v>48</v>
      </c>
      <c r="E106" s="70">
        <v>104</v>
      </c>
      <c r="F106" s="70">
        <v>156.37</v>
      </c>
      <c r="G106" s="67">
        <f t="shared" ref="G106:G116" si="32">ROUND(E106*F106,2)</f>
        <v>16262.48</v>
      </c>
      <c r="H106" s="68"/>
      <c r="I106" s="69">
        <f t="shared" ref="I106:I116" si="33">ROUND(ROUND(H106,2)*E106,2)</f>
        <v>0</v>
      </c>
    </row>
    <row r="107" spans="1:9" ht="28.2">
      <c r="A107" s="71"/>
      <c r="B107" s="65" t="s">
        <v>377</v>
      </c>
      <c r="C107" s="66" t="s">
        <v>378</v>
      </c>
      <c r="D107" s="65" t="s">
        <v>48</v>
      </c>
      <c r="E107" s="70">
        <v>10</v>
      </c>
      <c r="F107" s="70">
        <v>50.85</v>
      </c>
      <c r="G107" s="67">
        <f t="shared" si="32"/>
        <v>508.5</v>
      </c>
      <c r="H107" s="68"/>
      <c r="I107" s="69">
        <f t="shared" si="33"/>
        <v>0</v>
      </c>
    </row>
    <row r="108" spans="1:9" ht="28.2">
      <c r="A108" s="71"/>
      <c r="B108" s="65" t="s">
        <v>380</v>
      </c>
      <c r="C108" s="66" t="s">
        <v>381</v>
      </c>
      <c r="D108" s="65" t="s">
        <v>48</v>
      </c>
      <c r="E108" s="70">
        <v>25</v>
      </c>
      <c r="F108" s="70">
        <v>16.86</v>
      </c>
      <c r="G108" s="67">
        <f t="shared" si="32"/>
        <v>421.5</v>
      </c>
      <c r="H108" s="68"/>
      <c r="I108" s="69">
        <f t="shared" si="33"/>
        <v>0</v>
      </c>
    </row>
    <row r="109" spans="1:9" ht="28.2">
      <c r="A109" s="71"/>
      <c r="B109" s="65" t="s">
        <v>383</v>
      </c>
      <c r="C109" s="66" t="s">
        <v>384</v>
      </c>
      <c r="D109" s="65" t="s">
        <v>48</v>
      </c>
      <c r="E109" s="70">
        <v>25</v>
      </c>
      <c r="F109" s="70">
        <v>18.87</v>
      </c>
      <c r="G109" s="67">
        <f t="shared" si="32"/>
        <v>471.75</v>
      </c>
      <c r="H109" s="68"/>
      <c r="I109" s="69">
        <f t="shared" si="33"/>
        <v>0</v>
      </c>
    </row>
    <row r="110" spans="1:9" ht="28.2">
      <c r="A110" s="71"/>
      <c r="B110" s="65" t="s">
        <v>386</v>
      </c>
      <c r="C110" s="66" t="s">
        <v>387</v>
      </c>
      <c r="D110" s="65" t="s">
        <v>48</v>
      </c>
      <c r="E110" s="70">
        <v>20</v>
      </c>
      <c r="F110" s="70">
        <v>21.26</v>
      </c>
      <c r="G110" s="67">
        <f t="shared" si="32"/>
        <v>425.2</v>
      </c>
      <c r="H110" s="68"/>
      <c r="I110" s="69">
        <f t="shared" si="33"/>
        <v>0</v>
      </c>
    </row>
    <row r="111" spans="1:9" ht="28.2">
      <c r="A111" s="71"/>
      <c r="B111" s="65" t="s">
        <v>389</v>
      </c>
      <c r="C111" s="66" t="s">
        <v>390</v>
      </c>
      <c r="D111" s="65" t="s">
        <v>48</v>
      </c>
      <c r="E111" s="70">
        <v>70</v>
      </c>
      <c r="F111" s="70">
        <v>26.94</v>
      </c>
      <c r="G111" s="67">
        <f t="shared" si="32"/>
        <v>1885.8</v>
      </c>
      <c r="H111" s="68"/>
      <c r="I111" s="69">
        <f t="shared" si="33"/>
        <v>0</v>
      </c>
    </row>
    <row r="112" spans="1:9" ht="28.2">
      <c r="A112" s="71"/>
      <c r="B112" s="65" t="s">
        <v>392</v>
      </c>
      <c r="C112" s="66" t="s">
        <v>393</v>
      </c>
      <c r="D112" s="65" t="s">
        <v>48</v>
      </c>
      <c r="E112" s="70">
        <v>4</v>
      </c>
      <c r="F112" s="70">
        <v>25.5</v>
      </c>
      <c r="G112" s="67">
        <f t="shared" si="32"/>
        <v>102</v>
      </c>
      <c r="H112" s="68"/>
      <c r="I112" s="69">
        <f t="shared" si="33"/>
        <v>0</v>
      </c>
    </row>
    <row r="113" spans="1:9" ht="28.2">
      <c r="A113" s="71"/>
      <c r="B113" s="65" t="s">
        <v>395</v>
      </c>
      <c r="C113" s="66" t="s">
        <v>396</v>
      </c>
      <c r="D113" s="65" t="s">
        <v>48</v>
      </c>
      <c r="E113" s="70">
        <v>4</v>
      </c>
      <c r="F113" s="70">
        <v>29.6</v>
      </c>
      <c r="G113" s="67">
        <f t="shared" si="32"/>
        <v>118.4</v>
      </c>
      <c r="H113" s="68"/>
      <c r="I113" s="69">
        <f t="shared" si="33"/>
        <v>0</v>
      </c>
    </row>
    <row r="114" spans="1:9" ht="42">
      <c r="A114" s="71"/>
      <c r="B114" s="65" t="s">
        <v>398</v>
      </c>
      <c r="C114" s="66" t="s">
        <v>399</v>
      </c>
      <c r="D114" s="65" t="s">
        <v>48</v>
      </c>
      <c r="E114" s="70">
        <v>5</v>
      </c>
      <c r="F114" s="70">
        <v>47.54</v>
      </c>
      <c r="G114" s="67">
        <f t="shared" si="32"/>
        <v>237.7</v>
      </c>
      <c r="H114" s="68"/>
      <c r="I114" s="69">
        <f t="shared" si="33"/>
        <v>0</v>
      </c>
    </row>
    <row r="115" spans="1:9" ht="28.2">
      <c r="A115" s="71"/>
      <c r="B115" s="65" t="s">
        <v>401</v>
      </c>
      <c r="C115" s="66" t="s">
        <v>402</v>
      </c>
      <c r="D115" s="65" t="s">
        <v>48</v>
      </c>
      <c r="E115" s="70">
        <v>1</v>
      </c>
      <c r="F115" s="70">
        <v>665.56</v>
      </c>
      <c r="G115" s="67">
        <f t="shared" si="32"/>
        <v>665.56</v>
      </c>
      <c r="H115" s="68"/>
      <c r="I115" s="69">
        <f t="shared" si="33"/>
        <v>0</v>
      </c>
    </row>
    <row r="116" spans="1:9" ht="28.2">
      <c r="A116" s="71"/>
      <c r="B116" s="65" t="s">
        <v>404</v>
      </c>
      <c r="C116" s="66" t="s">
        <v>405</v>
      </c>
      <c r="D116" s="65" t="s">
        <v>48</v>
      </c>
      <c r="E116" s="70">
        <v>13</v>
      </c>
      <c r="F116" s="70">
        <v>150</v>
      </c>
      <c r="G116" s="67">
        <f t="shared" si="32"/>
        <v>1950</v>
      </c>
      <c r="H116" s="68"/>
      <c r="I116" s="69">
        <f t="shared" si="33"/>
        <v>0</v>
      </c>
    </row>
    <row r="117" spans="1:9">
      <c r="A117" s="71" t="s">
        <v>406</v>
      </c>
      <c r="B117" s="61" t="s">
        <v>407</v>
      </c>
      <c r="C117" s="62" t="s">
        <v>408</v>
      </c>
      <c r="D117" s="61"/>
      <c r="E117" s="71"/>
      <c r="F117" s="71"/>
      <c r="G117" s="61"/>
      <c r="H117" s="63"/>
      <c r="I117" s="64"/>
    </row>
    <row r="118" spans="1:9" ht="42">
      <c r="A118" s="71"/>
      <c r="B118" s="65" t="s">
        <v>410</v>
      </c>
      <c r="C118" s="66" t="s">
        <v>411</v>
      </c>
      <c r="D118" s="65" t="s">
        <v>48</v>
      </c>
      <c r="E118" s="70">
        <v>2</v>
      </c>
      <c r="F118" s="70">
        <v>6812.8</v>
      </c>
      <c r="G118" s="67">
        <f t="shared" ref="G118:G121" si="34">ROUND(E118*F118,2)</f>
        <v>13625.6</v>
      </c>
      <c r="H118" s="68"/>
      <c r="I118" s="69">
        <f t="shared" ref="I118:I121" si="35">ROUND(ROUND(H118,2)*E118,2)</f>
        <v>0</v>
      </c>
    </row>
    <row r="119" spans="1:9" ht="42">
      <c r="A119" s="71"/>
      <c r="B119" s="65" t="s">
        <v>413</v>
      </c>
      <c r="C119" s="66" t="s">
        <v>414</v>
      </c>
      <c r="D119" s="65" t="s">
        <v>48</v>
      </c>
      <c r="E119" s="70">
        <v>8</v>
      </c>
      <c r="F119" s="70">
        <v>147.47999999999999</v>
      </c>
      <c r="G119" s="67">
        <f t="shared" si="34"/>
        <v>1179.8399999999999</v>
      </c>
      <c r="H119" s="68"/>
      <c r="I119" s="69">
        <f t="shared" si="35"/>
        <v>0</v>
      </c>
    </row>
    <row r="120" spans="1:9" ht="28.2">
      <c r="A120" s="71"/>
      <c r="B120" s="65" t="s">
        <v>416</v>
      </c>
      <c r="C120" s="66" t="s">
        <v>417</v>
      </c>
      <c r="D120" s="65" t="s">
        <v>48</v>
      </c>
      <c r="E120" s="70">
        <v>4</v>
      </c>
      <c r="F120" s="70">
        <v>238.8</v>
      </c>
      <c r="G120" s="67">
        <f t="shared" si="34"/>
        <v>955.2</v>
      </c>
      <c r="H120" s="68"/>
      <c r="I120" s="69">
        <f t="shared" si="35"/>
        <v>0</v>
      </c>
    </row>
    <row r="121" spans="1:9" ht="42">
      <c r="A121" s="71"/>
      <c r="B121" s="65" t="s">
        <v>419</v>
      </c>
      <c r="C121" s="66" t="s">
        <v>420</v>
      </c>
      <c r="D121" s="65" t="s">
        <v>48</v>
      </c>
      <c r="E121" s="70">
        <v>4</v>
      </c>
      <c r="F121" s="70">
        <v>76.19</v>
      </c>
      <c r="G121" s="67">
        <f t="shared" si="34"/>
        <v>304.76</v>
      </c>
      <c r="H121" s="68"/>
      <c r="I121" s="69">
        <f t="shared" si="35"/>
        <v>0</v>
      </c>
    </row>
    <row r="122" spans="1:9">
      <c r="A122" s="71" t="s">
        <v>421</v>
      </c>
      <c r="B122" s="61" t="s">
        <v>422</v>
      </c>
      <c r="C122" s="62" t="s">
        <v>511</v>
      </c>
      <c r="D122" s="61"/>
      <c r="E122" s="71"/>
      <c r="F122" s="71"/>
      <c r="G122" s="61"/>
      <c r="H122" s="63"/>
      <c r="I122" s="64"/>
    </row>
    <row r="123" spans="1:9" ht="14.4">
      <c r="A123" s="71"/>
      <c r="B123" s="65" t="s">
        <v>440</v>
      </c>
      <c r="C123" s="66" t="s">
        <v>441</v>
      </c>
      <c r="D123" s="65" t="s">
        <v>48</v>
      </c>
      <c r="E123" s="70">
        <v>2</v>
      </c>
      <c r="F123" s="70">
        <v>2418</v>
      </c>
      <c r="G123" s="67">
        <f t="shared" ref="G123:G125" si="36">ROUND(E123*F123,2)</f>
        <v>4836</v>
      </c>
      <c r="H123" s="68"/>
      <c r="I123" s="69">
        <f t="shared" ref="I123:I125" si="37">ROUND(ROUND(H123,2)*E123,2)</f>
        <v>0</v>
      </c>
    </row>
    <row r="124" spans="1:9" ht="14.4">
      <c r="A124" s="71"/>
      <c r="B124" s="65" t="s">
        <v>443</v>
      </c>
      <c r="C124" s="66" t="s">
        <v>444</v>
      </c>
      <c r="D124" s="65" t="s">
        <v>48</v>
      </c>
      <c r="E124" s="70">
        <v>1</v>
      </c>
      <c r="F124" s="70">
        <v>15000</v>
      </c>
      <c r="G124" s="67">
        <f t="shared" si="36"/>
        <v>15000</v>
      </c>
      <c r="H124" s="68"/>
      <c r="I124" s="69">
        <f t="shared" si="37"/>
        <v>0</v>
      </c>
    </row>
    <row r="125" spans="1:9" ht="14.4">
      <c r="A125" s="71"/>
      <c r="B125" s="65" t="s">
        <v>446</v>
      </c>
      <c r="C125" s="66" t="s">
        <v>447</v>
      </c>
      <c r="D125" s="65" t="s">
        <v>48</v>
      </c>
      <c r="E125" s="70">
        <v>1</v>
      </c>
      <c r="F125" s="70">
        <v>10800</v>
      </c>
      <c r="G125" s="67">
        <f t="shared" si="36"/>
        <v>10800</v>
      </c>
      <c r="H125" s="68"/>
      <c r="I125" s="69">
        <f t="shared" si="37"/>
        <v>0</v>
      </c>
    </row>
    <row r="126" spans="1:9">
      <c r="A126" s="71" t="s">
        <v>448</v>
      </c>
      <c r="B126" s="61" t="s">
        <v>449</v>
      </c>
      <c r="C126" s="62" t="s">
        <v>512</v>
      </c>
      <c r="D126" s="61"/>
      <c r="E126" s="71"/>
      <c r="F126" s="71"/>
      <c r="G126" s="61"/>
      <c r="H126" s="63"/>
      <c r="I126" s="64"/>
    </row>
    <row r="127" spans="1:9">
      <c r="A127" s="71" t="s">
        <v>451</v>
      </c>
      <c r="B127" s="61" t="s">
        <v>452</v>
      </c>
      <c r="C127" s="62" t="s">
        <v>453</v>
      </c>
      <c r="D127" s="61"/>
      <c r="E127" s="71"/>
      <c r="F127" s="71"/>
      <c r="G127" s="61"/>
      <c r="H127" s="63"/>
      <c r="I127" s="64"/>
    </row>
    <row r="128" spans="1:9" ht="14.4">
      <c r="A128" s="71"/>
      <c r="B128" s="65" t="s">
        <v>467</v>
      </c>
      <c r="C128" s="66" t="s">
        <v>468</v>
      </c>
      <c r="D128" s="65" t="s">
        <v>48</v>
      </c>
      <c r="E128" s="70">
        <v>12</v>
      </c>
      <c r="F128" s="70">
        <v>606.46</v>
      </c>
      <c r="G128" s="67">
        <f t="shared" ref="G128:G130" si="38">ROUND(E128*F128,2)</f>
        <v>7277.52</v>
      </c>
      <c r="H128" s="68"/>
      <c r="I128" s="69">
        <f t="shared" ref="I128:I130" si="39">ROUND(ROUND(H128,2)*E128,2)</f>
        <v>0</v>
      </c>
    </row>
    <row r="129" spans="1:9" ht="14.4">
      <c r="A129" s="71"/>
      <c r="B129" s="65" t="s">
        <v>476</v>
      </c>
      <c r="C129" s="66" t="s">
        <v>477</v>
      </c>
      <c r="D129" s="65" t="s">
        <v>48</v>
      </c>
      <c r="E129" s="70">
        <v>48</v>
      </c>
      <c r="F129" s="70">
        <v>54.05</v>
      </c>
      <c r="G129" s="67">
        <f t="shared" si="38"/>
        <v>2594.4</v>
      </c>
      <c r="H129" s="68"/>
      <c r="I129" s="69">
        <f t="shared" si="39"/>
        <v>0</v>
      </c>
    </row>
    <row r="130" spans="1:9" ht="14.4">
      <c r="A130" s="71"/>
      <c r="B130" s="65" t="s">
        <v>479</v>
      </c>
      <c r="C130" s="66" t="s">
        <v>480</v>
      </c>
      <c r="D130" s="65" t="s">
        <v>48</v>
      </c>
      <c r="E130" s="70">
        <v>12</v>
      </c>
      <c r="F130" s="70">
        <v>234.81</v>
      </c>
      <c r="G130" s="67">
        <f t="shared" si="38"/>
        <v>2817.72</v>
      </c>
      <c r="H130" s="68"/>
      <c r="I130" s="69">
        <f t="shared" si="39"/>
        <v>0</v>
      </c>
    </row>
    <row r="131" spans="1:9">
      <c r="A131" s="71" t="s">
        <v>481</v>
      </c>
      <c r="B131" s="61" t="s">
        <v>482</v>
      </c>
      <c r="C131" s="62" t="s">
        <v>483</v>
      </c>
      <c r="D131" s="61"/>
      <c r="E131" s="71"/>
      <c r="F131" s="71"/>
      <c r="G131" s="61"/>
      <c r="H131" s="63"/>
      <c r="I131" s="64"/>
    </row>
    <row r="132" spans="1:9" ht="14.4">
      <c r="A132" s="71"/>
      <c r="B132" s="65" t="s">
        <v>485</v>
      </c>
      <c r="C132" s="66" t="s">
        <v>486</v>
      </c>
      <c r="D132" s="65" t="s">
        <v>48</v>
      </c>
      <c r="E132" s="70">
        <v>1</v>
      </c>
      <c r="F132" s="70">
        <v>12000</v>
      </c>
      <c r="G132" s="67">
        <f t="shared" ref="G132:G138" si="40">ROUND(E132*F132,2)</f>
        <v>12000</v>
      </c>
      <c r="H132" s="68"/>
      <c r="I132" s="69">
        <f t="shared" ref="I132:I138" si="41">ROUND(ROUND(H132,2)*E132,2)</f>
        <v>0</v>
      </c>
    </row>
    <row r="133" spans="1:9" ht="14.4">
      <c r="A133" s="71"/>
      <c r="B133" s="65" t="s">
        <v>488</v>
      </c>
      <c r="C133" s="66" t="s">
        <v>489</v>
      </c>
      <c r="D133" s="65" t="s">
        <v>48</v>
      </c>
      <c r="E133" s="70">
        <v>28</v>
      </c>
      <c r="F133" s="70">
        <v>335</v>
      </c>
      <c r="G133" s="67">
        <f t="shared" si="40"/>
        <v>9380</v>
      </c>
      <c r="H133" s="68"/>
      <c r="I133" s="69">
        <f t="shared" si="41"/>
        <v>0</v>
      </c>
    </row>
    <row r="134" spans="1:9" ht="14.4">
      <c r="A134" s="71"/>
      <c r="B134" s="65" t="s">
        <v>491</v>
      </c>
      <c r="C134" s="66" t="s">
        <v>492</v>
      </c>
      <c r="D134" s="65" t="s">
        <v>48</v>
      </c>
      <c r="E134" s="70">
        <v>7</v>
      </c>
      <c r="F134" s="70">
        <v>245</v>
      </c>
      <c r="G134" s="67">
        <f t="shared" si="40"/>
        <v>1715</v>
      </c>
      <c r="H134" s="68"/>
      <c r="I134" s="69">
        <f t="shared" si="41"/>
        <v>0</v>
      </c>
    </row>
    <row r="135" spans="1:9" ht="14.4">
      <c r="A135" s="71"/>
      <c r="B135" s="65" t="s">
        <v>494</v>
      </c>
      <c r="C135" s="66" t="s">
        <v>495</v>
      </c>
      <c r="D135" s="65" t="s">
        <v>48</v>
      </c>
      <c r="E135" s="70">
        <v>7</v>
      </c>
      <c r="F135" s="70">
        <v>3250</v>
      </c>
      <c r="G135" s="67">
        <f t="shared" si="40"/>
        <v>22750</v>
      </c>
      <c r="H135" s="68"/>
      <c r="I135" s="69">
        <f t="shared" si="41"/>
        <v>0</v>
      </c>
    </row>
    <row r="136" spans="1:9" ht="14.4">
      <c r="A136" s="71"/>
      <c r="B136" s="65" t="s">
        <v>497</v>
      </c>
      <c r="C136" s="66" t="s">
        <v>498</v>
      </c>
      <c r="D136" s="65" t="s">
        <v>48</v>
      </c>
      <c r="E136" s="70">
        <v>7</v>
      </c>
      <c r="F136" s="70">
        <v>1062.8599999999999</v>
      </c>
      <c r="G136" s="67">
        <f t="shared" si="40"/>
        <v>7440.02</v>
      </c>
      <c r="H136" s="68"/>
      <c r="I136" s="69">
        <f t="shared" si="41"/>
        <v>0</v>
      </c>
    </row>
    <row r="137" spans="1:9" ht="14.4">
      <c r="A137" s="71"/>
      <c r="B137" s="65" t="s">
        <v>500</v>
      </c>
      <c r="C137" s="66" t="s">
        <v>501</v>
      </c>
      <c r="D137" s="65" t="s">
        <v>48</v>
      </c>
      <c r="E137" s="70">
        <v>7</v>
      </c>
      <c r="F137" s="70">
        <v>250</v>
      </c>
      <c r="G137" s="67">
        <f t="shared" si="40"/>
        <v>1750</v>
      </c>
      <c r="H137" s="68"/>
      <c r="I137" s="69">
        <f t="shared" si="41"/>
        <v>0</v>
      </c>
    </row>
    <row r="138" spans="1:9" ht="14.4">
      <c r="A138" s="71"/>
      <c r="B138" s="65" t="s">
        <v>503</v>
      </c>
      <c r="C138" s="66" t="s">
        <v>504</v>
      </c>
      <c r="D138" s="65" t="s">
        <v>48</v>
      </c>
      <c r="E138" s="70">
        <v>7</v>
      </c>
      <c r="F138" s="70">
        <v>857.14</v>
      </c>
      <c r="G138" s="67">
        <f t="shared" si="40"/>
        <v>5999.98</v>
      </c>
      <c r="H138" s="68"/>
      <c r="I138" s="69">
        <f t="shared" si="41"/>
        <v>0</v>
      </c>
    </row>
  </sheetData>
  <sheetProtection algorithmName="SHA-512" hashValue="TQlVJ++kNIrAtoJlp/pbEFEToI4NrrDLoYg4Rbx44ckhHfooQg7MZPnd4EDkWogV1SEp0ZgTze8qZJxALmI1Cg==" saltValue="uMExj/K1AKI+C28iZ0Z30w==" spinCount="100000" sheet="1" objects="1" scenarios="1"/>
  <autoFilter ref="A11:I138" xr:uid="{FBAEECAB-E67A-420F-8C87-EC37E1C7D740}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DDB58-03C2-46DC-A78A-F84D4DFE5BDE}">
  <sheetPr codeName="Hoja2"/>
  <dimension ref="B1:B3"/>
  <sheetViews>
    <sheetView workbookViewId="0">
      <selection activeCell="B12" sqref="B12"/>
    </sheetView>
  </sheetViews>
  <sheetFormatPr baseColWidth="10" defaultRowHeight="13.8"/>
  <cols>
    <col min="2" max="2" width="67.69921875" customWidth="1"/>
  </cols>
  <sheetData>
    <row r="1" spans="2:2" ht="14.4">
      <c r="B1" s="2" t="s">
        <v>27</v>
      </c>
    </row>
    <row r="2" spans="2:2" ht="14.4">
      <c r="B2" s="68" t="s">
        <v>28</v>
      </c>
    </row>
    <row r="3" spans="2:2" ht="14.4">
      <c r="B3" s="75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2024-07-29T08:24:48Z</dcterms:created>
  <dcterms:modified xsi:type="dcterms:W3CDTF">2025-06-20T09:39:12Z</dcterms:modified>
</cp:coreProperties>
</file>