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8_{F1988F56-9623-4E1C-8C02-9608C0F1E7C2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1" i="1"/>
  <c r="I42" i="1"/>
  <c r="I43" i="1"/>
  <c r="I44" i="1"/>
  <c r="I45" i="1"/>
  <c r="I47" i="1"/>
  <c r="I48" i="1"/>
  <c r="I49" i="1"/>
  <c r="I50" i="1"/>
  <c r="I51" i="1"/>
  <c r="I52" i="1"/>
  <c r="I53" i="1"/>
  <c r="I54" i="1"/>
  <c r="I55" i="1"/>
  <c r="I56" i="1"/>
  <c r="I57" i="1"/>
  <c r="I58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7" i="1"/>
  <c r="I78" i="1"/>
  <c r="I79" i="1"/>
  <c r="I80" i="1"/>
  <c r="I82" i="1"/>
  <c r="I83" i="1"/>
  <c r="I84" i="1"/>
  <c r="I85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1" i="1"/>
  <c r="I112" i="1"/>
  <c r="I113" i="1"/>
  <c r="I114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4" i="1"/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1" i="1"/>
  <c r="G42" i="1"/>
  <c r="G43" i="1"/>
  <c r="G44" i="1"/>
  <c r="G45" i="1"/>
  <c r="G47" i="1"/>
  <c r="G48" i="1"/>
  <c r="G49" i="1"/>
  <c r="G50" i="1"/>
  <c r="G51" i="1"/>
  <c r="G52" i="1"/>
  <c r="G53" i="1"/>
  <c r="G54" i="1"/>
  <c r="G55" i="1"/>
  <c r="G56" i="1"/>
  <c r="G57" i="1"/>
  <c r="G58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78" i="1"/>
  <c r="G79" i="1"/>
  <c r="G80" i="1"/>
  <c r="G82" i="1"/>
  <c r="G83" i="1"/>
  <c r="G84" i="1"/>
  <c r="G85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1" i="1"/>
  <c r="G112" i="1"/>
  <c r="G113" i="1"/>
  <c r="G114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4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<sst xmlns="http://schemas.openxmlformats.org/spreadsheetml/2006/main" count="389" uniqueCount="271">
  <si>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</si>
  <si>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</si>
  <si>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</si>
  <si>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</si>
  <si>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</si>
  <si>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</si>
  <si>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</si>
  <si>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</si>
  <si>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</si>
  <si>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</si>
  <si>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</si>
  <si>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</si>
  <si>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</si>
  <si>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</si>
  <si>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</si>
  <si>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</si>
  <si>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</si>
  <si>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</si>
  <si>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</si>
  <si>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</si>
  <si>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</si>
  <si>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</si>
  <si>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</si>
  <si>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</si>
  <si>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</si>
  <si>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</si>
  <si>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</si>
  <si>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</si>
  <si>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</si>
  <si>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</si>
  <si>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Campos a rellenar por Metro</t>
  </si>
  <si>
    <t>Campos a rellenar por el ofertante</t>
  </si>
  <si>
    <t>Campos calculados</t>
  </si>
  <si>
    <t>SUMINISTRO VINILOS Y PLÁSTICOS</t>
  </si>
  <si>
    <t>ud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</si>
  <si>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</si>
  <si>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</si>
  <si>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</si>
  <si>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</si>
  <si>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</si>
  <si>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</si>
  <si>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</si>
  <si>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</si>
  <si>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</si>
  <si>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</si>
  <si>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</si>
  <si>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</si>
  <si>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</si>
  <si>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</si>
  <si>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</si>
  <si>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</si>
  <si>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</si>
  <si>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</si>
  <si>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</si>
  <si>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</si>
  <si>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</si>
  <si>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</si>
  <si>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</si>
  <si>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</si>
  <si>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</si>
  <si>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Vinilo impreso adhesivo impreso a una cara (&lt; 1 dm2)</t>
  </si>
  <si>
    <t>Vinilo impreso adhesivo impreso a una cara (≥ 1 dm2)</t>
  </si>
  <si>
    <t>Vinilo impreso adhesivo impreso a doble cara (&lt; 1 dm2)</t>
  </si>
  <si>
    <t>Vinilo impreso adhesivo impreso a doble cara (≥ 1 dm2)</t>
  </si>
  <si>
    <t>Vinilo impreso adhesivo impreso a una cara y troquelado (&lt; 1 dm2)</t>
  </si>
  <si>
    <t>Vinilo impreso adhesivo impreso a una cara y troquelado (≥ 1 dm2)</t>
  </si>
  <si>
    <t>Vinilo impreso adhesivo impreso a doble cara y troquelado (&lt; 1 dm2)</t>
  </si>
  <si>
    <t>Vinilo impreso adhesivo impreso a doble cara y troquelado (≥ 1 dm2)</t>
  </si>
  <si>
    <t>Vinilo impreso adhesivo impreso a una cara y laminado (&lt; 1 dm2)</t>
  </si>
  <si>
    <t>Vinilo impreso adhesivo impreso a una cara y laminado (≥ 1 dm2)</t>
  </si>
  <si>
    <t>Vinilo impreso adhesivo impreso a doble cara y laminado (&lt; 1 dm2)</t>
  </si>
  <si>
    <t>Vinilo impreso adhesivo impreso a doble cara y laminado (≥ 1 dm2)</t>
  </si>
  <si>
    <t>Vinilo impreso adhesivo impreso a una cara, troquelado y laminado (&lt; 1 dm2)</t>
  </si>
  <si>
    <t>Vinilo impreso adhesivo impreso a una cara, troquelado y laminado (≥ 1 dm2)</t>
  </si>
  <si>
    <t>Vinilo impreso adhesivo impreso a doble cara, troquelado y laminado (&lt; 1 dm2)</t>
  </si>
  <si>
    <t>Vinilo impreso adhesivo impreso a doble cara, troquelado y laminado (≥ 1 dm2)</t>
  </si>
  <si>
    <t>Vinilo impreso para solados (durabilidad 3 meses)(&lt; 1 dm2)</t>
  </si>
  <si>
    <t>Vinilo impreso para solados (durabilidad 3 meses)(≥ 1 dm2)</t>
  </si>
  <si>
    <t>Vinilo impreso para solados troquelado (durabilidad 3 meses)(&lt; 1 dm2)</t>
  </si>
  <si>
    <t>Vinilo impreso para solados troquelado (durabilidad 3 meses)(≥ 1 dm2)</t>
  </si>
  <si>
    <t>Vinilo impreso para solados (alta resistencia)(&lt; 1 dm2)</t>
  </si>
  <si>
    <t>Vinilo impreso para solados (alta resistencia)(≥ 1 dm2)</t>
  </si>
  <si>
    <t>Vinilo impreso para solados troquelado (alta resistencia)(&lt; 1 dm2)</t>
  </si>
  <si>
    <t>Vinilo impreso para solados troquelado (alta resistencia)(≥ 1 dm2)</t>
  </si>
  <si>
    <t>Vinilo impreso adhesivo impreso a una cara, laminado y con papel transportador (&lt; 1 dm2)</t>
  </si>
  <si>
    <t>Vinilo impreso adhesivo impreso a una cara, laminado y con papel transportador(≥ 1 dm2)</t>
  </si>
  <si>
    <t>PAPEL IMPRESO</t>
  </si>
  <si>
    <t xml:space="preserve">Papel A4 con impresión a color </t>
  </si>
  <si>
    <t>Papel 1000 x 700 mm con impresión a color</t>
  </si>
  <si>
    <t xml:space="preserve">Papel de dimensiones 500 x 720 mm ó 420 x 620 mm con impresión a color </t>
  </si>
  <si>
    <t>Papel estucado laminado a dos caras con impresión a color</t>
  </si>
  <si>
    <t xml:space="preserve">Papel con impresión a color </t>
  </si>
  <si>
    <t>PANELES PLÁSTICOS (PVC ESPUMADO)</t>
  </si>
  <si>
    <t>PVC espumado con impresión a color (espesor 1 mm)</t>
  </si>
  <si>
    <t>PVC espumado con impresión a color (espesor 3 mm)</t>
  </si>
  <si>
    <t>PVC espumado con impresión a color (espesor 5 mm)</t>
  </si>
  <si>
    <t>PVC espumado con impresión a color y laminado (espesor 1 mm)</t>
  </si>
  <si>
    <t>PVC espumado con impresión a color y laminado  (espesor 3 mm)</t>
  </si>
  <si>
    <t>PVC espumado con impresión a color y laminado  (espesor 5 mm)</t>
  </si>
  <si>
    <t>PVC espumado con impresión a color y troquelado (espesor 1 mm)</t>
  </si>
  <si>
    <t>PVC espumado con impresión a color y troquelado (espesor 3 mm)</t>
  </si>
  <si>
    <t>PVC espumado con impresión a color y troquelado (espesor 5 mm)</t>
  </si>
  <si>
    <t>PVC espumado con impresión a color, laminado y troquelado (espesor 1 mm)</t>
  </si>
  <si>
    <t>PVC espumado con impresión a color, laminado y troquelado (espesor 3 mm)</t>
  </si>
  <si>
    <t>PVC espumado con impresión a color, laminado y troquelado (espesor 5 mm)</t>
  </si>
  <si>
    <t>PANELES PLÁSTICOS (OTROS)</t>
  </si>
  <si>
    <t>Soporte poliéster termoplástico para avisos tamaño A4 (flexible)</t>
  </si>
  <si>
    <t>Soporte poliéster termoplástico para avisos tamaño A3 (flexible)</t>
  </si>
  <si>
    <t>Poliéster termoplástico, impresión a color (espesor 3 mm) (flexible)</t>
  </si>
  <si>
    <t>Poliéster termoplástico, impresión a color (espesor 5 mm) (flexible)</t>
  </si>
  <si>
    <t>Poliéster termoplástico, impresión a color y laminado (espesor 3 mm) (flexible)</t>
  </si>
  <si>
    <t>Poliéster termoplástico, impresión a color y laminado (espesor 5 mm) (flexible)</t>
  </si>
  <si>
    <t>Metacrilato, impresón a color (espesor 4 mm)</t>
  </si>
  <si>
    <t>Metacrilato, impresón a color (espesor 5 mm)</t>
  </si>
  <si>
    <t>Poliestireno con impresión a color (espesor 1 mm)</t>
  </si>
  <si>
    <t>Poliestireno con impresión a color (espesor 3 mm)</t>
  </si>
  <si>
    <t>Poliestireno con impresión a color y laminado (espesor 1 mm)</t>
  </si>
  <si>
    <t>Poliestireno con impresión a color y laminado (espesor 3 mm)</t>
  </si>
  <si>
    <t>Poliestireno con impresión a color y troquelado (espesor 1 mm)</t>
  </si>
  <si>
    <t>Poliestireno con impresión a color y troquelado (espesor 3 mm)</t>
  </si>
  <si>
    <t>Poliestireno con impresión a color, laminado y troquelado  (espesor 1 mm)</t>
  </si>
  <si>
    <t>Poliestireno con impresión a color, laminado y troquelado  (espesor 3 mm)</t>
  </si>
  <si>
    <t>LONAS IMPRESAS y BANDEROLAS DE CIERRE</t>
  </si>
  <si>
    <t>Lona impresa a una cara</t>
  </si>
  <si>
    <t>Lona impresa a dos caras</t>
  </si>
  <si>
    <t>Banderola de cierre impresa a una cara</t>
  </si>
  <si>
    <t>Banderola de cierre impresa a dos cara</t>
  </si>
  <si>
    <t>VINILO ETCHED GLASS  Y MICROPERFORADO</t>
  </si>
  <si>
    <t>Vinilo Etched-Glass en masa</t>
  </si>
  <si>
    <t>Vinilo Etched-Glass troquelado</t>
  </si>
  <si>
    <t>Vinilo microperforado impreso colocación interior-exterior</t>
  </si>
  <si>
    <t>Vinilo microperforado impreso colocación interior-exterior troquelado</t>
  </si>
  <si>
    <t>SEÑALÉTICA SEDE</t>
  </si>
  <si>
    <t>Directorio de techo pequeño (800 mm x 200 mm)</t>
  </si>
  <si>
    <t>Directorio de techo mediano (900 mm x 300 mm)</t>
  </si>
  <si>
    <t>Directorio de techo grande (1.200 mm x 300 mm)</t>
  </si>
  <si>
    <t>Directorio de pared pequeño (300 mm x 600 mm)</t>
  </si>
  <si>
    <t>Directorio de pared mediano (400 mm x 800 mm)</t>
  </si>
  <si>
    <t>Directorio de pared grande (600 mm x 1.200 mm)</t>
  </si>
  <si>
    <t>Cartel banderola pequeña (100 mm x 200 mm)</t>
  </si>
  <si>
    <t>Cartel banderola mediana (150 mm x 300 mm)</t>
  </si>
  <si>
    <t>Cartel banderola grande (200 mm x 400 mm)</t>
  </si>
  <si>
    <t>Número de planta pequeño (altura 300 mm)</t>
  </si>
  <si>
    <t>Número de planta grande (altura 900 mm)</t>
  </si>
  <si>
    <t>Placa sala pequeña (100 mm x 200 mm)</t>
  </si>
  <si>
    <t>Placa sala mediana (150 mm x 300 mm)</t>
  </si>
  <si>
    <t>Placa sala grande (200 mm x 400 mm)</t>
  </si>
  <si>
    <t>Cartel Braille aseo (150 mm x 150 mm)</t>
  </si>
  <si>
    <t>Display A4 ( 297 mm x 210 mm)</t>
  </si>
  <si>
    <t>Display A3 ( 420 mm x 297 mm)</t>
  </si>
  <si>
    <t>Cartel Braille ascensor (100 mm x 100 mm)</t>
  </si>
  <si>
    <t>Cartel evacuación ascensores (230 mm x 230 mm)</t>
  </si>
  <si>
    <t>Cartel evacuación ascensores (170 mm x 125 mm)</t>
  </si>
  <si>
    <t>Cartel desfibrilador (230 mm  x 230 mm)</t>
  </si>
  <si>
    <t>Plano de evacuación (440 mm x 317 mm)</t>
  </si>
  <si>
    <t>Numeración de calle (600 mm de alto)</t>
  </si>
  <si>
    <t>SOPORTES IMANTADOS</t>
  </si>
  <si>
    <t>Material plástico impreso a una cara e imantado (espesor 0,5-0,6 mm)</t>
  </si>
  <si>
    <t>Material plástico impreso a una cara imantado y laminado (espesor 0,5-0,6 mm)</t>
  </si>
  <si>
    <t>Material plástico impreso a una cara imantado (material plástico de espesor 1,2-1,5 mm)</t>
  </si>
  <si>
    <t>Material plástico impreso a una cara imantado y laminado (material plástico de espesor 1,2-1,5 mm)</t>
  </si>
  <si>
    <t>OTROS</t>
  </si>
  <si>
    <t>“Chelines” (1000 unidades)</t>
  </si>
  <si>
    <t>Cartón pluma (e=5 mm)</t>
  </si>
  <si>
    <t>Cartón pluma laminado (e=5 mm)</t>
  </si>
  <si>
    <t>Cartón pluma (e=10 mm)</t>
  </si>
  <si>
    <t>Cartón pluma laminado (e=10 mm)</t>
  </si>
  <si>
    <t>ROLL-UP (2,00 m x 1,00 m)</t>
  </si>
  <si>
    <t>Directorios de oficina (A5)</t>
  </si>
  <si>
    <t>Enmarcado de imágenes (lámina + marco)</t>
  </si>
  <si>
    <t>Juego completo de planos de red (1.300 unidades de 3 modelos según PCT)</t>
  </si>
  <si>
    <t>Juego completo de tarifas (1.200 unidades)</t>
  </si>
  <si>
    <t>Placa numeración ascensores / EEMM /... (80 mm x 80 mm)</t>
  </si>
  <si>
    <t>Placa identificación cuartos / N.º METTA (65 mm x 30 mm)</t>
  </si>
  <si>
    <t>Placa numeración de EEFF /puertas mampara/... (70 mm x 35 mm)</t>
  </si>
  <si>
    <t>Placa numeración de papeleras / puertas mampara / torniquetes /... (50 mm x 25 mm)</t>
  </si>
  <si>
    <t>VINILOS</t>
  </si>
  <si>
    <t>1.2</t>
  </si>
  <si>
    <t>1.2.1</t>
  </si>
  <si>
    <t>1.2.2</t>
  </si>
  <si>
    <t>1.2.3</t>
  </si>
  <si>
    <t>1.2.4</t>
  </si>
  <si>
    <t>1.2.5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</si>
  <si>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</si>
  <si>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</si>
  <si>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</si>
  <si>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</si>
  <si>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</si>
  <si>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</si>
  <si>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</si>
  <si>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</si>
  <si>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</si>
  <si>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</si>
  <si>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</si>
  <si>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</si>
  <si>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</si>
  <si>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1.4</t>
  </si>
  <si>
    <t>1.4.4</t>
  </si>
  <si>
    <t>1.4.1</t>
  </si>
  <si>
    <t>1.4.2</t>
  </si>
  <si>
    <t>1.4.3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</si>
  <si>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</si>
  <si>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</si>
  <si>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</si>
  <si>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</si>
  <si>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</si>
  <si>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</si>
  <si>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</si>
  <si>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</si>
  <si>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</si>
  <si>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</si>
  <si>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</si>
  <si>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</si>
  <si>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1.5</t>
  </si>
  <si>
    <t>1.5.1</t>
  </si>
  <si>
    <t>1.5.2</t>
  </si>
  <si>
    <t>1.5.3</t>
  </si>
  <si>
    <t>1.5.4</t>
  </si>
  <si>
    <t>1.6</t>
  </si>
  <si>
    <t>1.6.1</t>
  </si>
  <si>
    <t>1.6.2</t>
  </si>
  <si>
    <t>1.6.3</t>
  </si>
  <si>
    <t>1.6.4</t>
  </si>
  <si>
    <t>1.7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</si>
  <si>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</si>
  <si>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</si>
  <si>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</si>
  <si>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</si>
  <si>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</si>
  <si>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</si>
  <si>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</si>
  <si>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</si>
  <si>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1.7.9</t>
  </si>
  <si>
    <t>1.7.10</t>
  </si>
  <si>
    <t>1.7.11</t>
  </si>
  <si>
    <t>1.7.12</t>
  </si>
  <si>
    <t>1.7.13</t>
  </si>
  <si>
    <t>1.7.14</t>
  </si>
  <si>
    <t>1.7.15</t>
  </si>
  <si>
    <t>1.7.16</t>
  </si>
  <si>
    <t>1.7.17</t>
  </si>
  <si>
    <t>1.7.18</t>
  </si>
  <si>
    <t>1.7.19</t>
  </si>
  <si>
    <t>1.7.20</t>
  </si>
  <si>
    <t>1.7.21</t>
  </si>
  <si>
    <t>1.7.22</t>
  </si>
  <si>
    <t>1.7.23</t>
  </si>
  <si>
    <t>1.8</t>
  </si>
  <si>
    <t>1.8.1</t>
  </si>
  <si>
    <t>1.8.2</t>
  </si>
  <si>
    <t>1.8.3</t>
  </si>
  <si>
    <t>1.8.4</t>
  </si>
  <si>
    <t>1.9</t>
  </si>
  <si>
    <t>1.9.1</t>
  </si>
  <si>
    <t>1.9.2</t>
  </si>
  <si>
    <t>1.9.3</t>
  </si>
  <si>
    <t>1.9.4</t>
  </si>
  <si>
    <t>1.9.5</t>
  </si>
  <si>
    <t>1.9.6</t>
  </si>
  <si>
    <t>1.9.7</t>
  </si>
  <si>
    <t>1.9.8</t>
  </si>
  <si>
    <t>1.9.9</t>
  </si>
  <si>
    <t>1.9.10</t>
  </si>
  <si>
    <t>1.9.11</t>
  </si>
  <si>
    <t>1.9.12</t>
  </si>
  <si>
    <t>1.9.13</t>
  </si>
  <si>
    <t>1.9.14</t>
  </si>
  <si>
    <t>m2</t>
  </si>
  <si>
    <t>m²</t>
  </si>
  <si>
    <t>juego</t>
  </si>
  <si>
    <r>
      <t xml:space="preserve">% Beneficio Industrial </t>
    </r>
    <r>
      <rPr>
        <i/>
        <sz val="11"/>
        <color theme="1"/>
        <rFont val="Calibri"/>
        <family val="2"/>
        <scheme val="minor"/>
      </rPr>
      <t>(A efectos de este excel de oferta, se considera 0% de gastos generales y beneficio industrial, ya que el 9% de gastos generales y el 6% de beneficio industrial correspondientes al desglose del presupuesto de licitación, se encuentran incluidos en los precios unitarios).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</si>
</sst>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" fontId="3" fillId="3" borderId="0" xfId="0" applyNumberFormat="1" applyFont="1" applyFill="1" applyProtection="1">
      <protection locked="0"/>
    </xf>
    <xf numFmtId="0" fontId="0" fillId="0" borderId="9" xfId="0" applyBorder="1"/>
    <xf numFmtId="0" fontId="3" fillId="0" borderId="9" xfId="0" applyFont="1" applyBorder="1"/>
    <xf numFmtId="0" fontId="0" fillId="3" borderId="9" xfId="0" applyFill="1" applyBorder="1"/>
    <xf numFmtId="0" fontId="0" fillId="4" borderId="9" xfId="0" applyFill="1" applyBorder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2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 applyAlignment="1">
      <alignment wrapText="1"/>
    </xf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2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4" fontId="3" fillId="6" borderId="0" xfId="0" applyNumberFormat="1" applyFont="1" applyFill="1"/>
    <xf numFmtId="10" fontId="3" fillId="6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129"/>
  <sheetViews>
    <sheetView tabSelected="1" zoomScaleNormal="100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90.5703125" bestFit="1" customWidth="1"/>
    <col min="4" max="4" width="18.7109375" customWidth="1"/>
    <col min="5" max="5" width="27.7109375" style="7" customWidth="1"/>
    <col min="6" max="6" width="18" style="7" bestFit="1" customWidth="1"/>
    <col min="7" max="7" width="22.5703125" style="8" customWidth="1"/>
    <col min="8" max="8" width="19.7109375" bestFit="1" customWidth="1"/>
    <col min="9" max="9" width="18.7109375" style="7" customWidth="1"/>
    <col min="10" max="10" width="13.85546875" bestFit="1" customWidth="1"/>
    <col min="11" max="11" width="15.140625" style="9" bestFit="1" customWidth="1"/>
  </cols>
  <sheetData>
    <row r="1" spans="1:11" ht="15.75" thickBot="1" x14ac:dyDescent="0.3">
      <c r="D1" s="6" t="s">
        <v>0</v>
      </c>
      <c r="H1" s="6" t="s">
        <v>1</v>
      </c>
    </row>
    <row r="2" spans="1:11" ht="15.75" thickBot="1" x14ac:dyDescent="0.3">
      <c r="A2" s="10" t="s">
        <v>2</v>
      </c>
      <c r="B2" s="11">
        <v>1</v>
      </c>
    </row>
    <row r="3" spans="1:11" ht="15" customHeight="1" thickBot="1" x14ac:dyDescent="0.3">
      <c r="A3" s="37" t="s">
        <v>3</v>
      </c>
      <c r="B3" s="38"/>
      <c r="C3" s="39"/>
      <c r="D3" s="12">
        <f>SUM(G:G)</f>
        <v>599999.99770000018</v>
      </c>
      <c r="E3" s="37" t="s">
        <v>4</v>
      </c>
      <c r="F3" s="38"/>
      <c r="G3" s="39"/>
      <c r="H3" s="12">
        <f>SUM(I:I)</f>
        <v>0</v>
      </c>
    </row>
    <row r="4" spans="1:11" ht="165.75" thickBot="1" x14ac:dyDescent="0.3">
      <c r="A4" s="13" t="s">
        <v>270</v>
      </c>
      <c r="B4" s="14">
        <v>0</v>
      </c>
      <c r="C4" s="15" t="s">
        <v>5</v>
      </c>
      <c r="D4" s="16">
        <f>ROUND($D$3*B4,2)</f>
        <v>0</v>
      </c>
      <c r="E4" s="17" t="s">
        <v>6</v>
      </c>
      <c r="F4" s="34">
        <v>0</v>
      </c>
      <c r="G4" s="15" t="s">
        <v>5</v>
      </c>
      <c r="H4" s="16">
        <f>ROUND($H$3*F4,2)</f>
        <v>0</v>
      </c>
    </row>
    <row r="5" spans="1:11" ht="15.75" thickBot="1" x14ac:dyDescent="0.3">
      <c r="A5" s="18" t="s">
        <v>7</v>
      </c>
      <c r="B5" s="14">
        <v>0</v>
      </c>
      <c r="C5" s="15" t="s">
        <v>8</v>
      </c>
      <c r="D5" s="16">
        <f>ROUND($D$3*B5,2)</f>
        <v>0</v>
      </c>
      <c r="E5" s="17" t="s">
        <v>9</v>
      </c>
      <c r="F5" s="34">
        <v>0</v>
      </c>
      <c r="G5" s="15" t="s">
        <v>8</v>
      </c>
      <c r="H5" s="16">
        <f>ROUND($H$3*F5,2)</f>
        <v>0</v>
      </c>
    </row>
    <row r="6" spans="1:11" ht="15.75" thickBot="1" x14ac:dyDescent="0.3">
      <c r="A6" s="40" t="s">
        <v>10</v>
      </c>
      <c r="B6" s="41"/>
      <c r="C6" s="42"/>
      <c r="D6" s="16">
        <f>SUM(D3,D4,D5)</f>
        <v>599999.99770000018</v>
      </c>
      <c r="E6" s="40" t="s">
        <v>11</v>
      </c>
      <c r="F6" s="41"/>
      <c r="G6" s="42"/>
      <c r="H6" s="16">
        <f>SUM(H3,H4,H5)</f>
        <v>0</v>
      </c>
    </row>
    <row r="7" spans="1:11" ht="15.75" thickBot="1" x14ac:dyDescent="0.3">
      <c r="A7" s="19" t="s">
        <v>12</v>
      </c>
      <c r="B7" s="20">
        <v>0.21</v>
      </c>
      <c r="C7" s="15" t="s">
        <v>13</v>
      </c>
      <c r="D7" s="16">
        <f>ROUND($D$6*B7,2)</f>
        <v>126000</v>
      </c>
      <c r="E7" s="21" t="s">
        <v>12</v>
      </c>
      <c r="F7" s="22">
        <f>B7</f>
        <v>0.21</v>
      </c>
      <c r="G7" s="15" t="s">
        <v>13</v>
      </c>
      <c r="H7" s="16">
        <f>ROUND($H$6*F7,2)</f>
        <v>0</v>
      </c>
    </row>
    <row r="8" spans="1:11" ht="15.75" thickBot="1" x14ac:dyDescent="0.3">
      <c r="A8" s="43" t="s">
        <v>14</v>
      </c>
      <c r="B8" s="44"/>
      <c r="C8" s="45"/>
      <c r="D8" s="23">
        <f>SUM(D6:D7)</f>
        <v>725999.99770000018</v>
      </c>
      <c r="E8" s="43" t="s">
        <v>15</v>
      </c>
      <c r="F8" s="44"/>
      <c r="G8" s="45"/>
      <c r="H8" s="23">
        <f>SUM(H6:H7)</f>
        <v>0</v>
      </c>
    </row>
    <row r="9" spans="1:11" ht="15.75" thickBot="1" x14ac:dyDescent="0.3"/>
    <row r="10" spans="1:11" ht="15.75" thickBot="1" x14ac:dyDescent="0.3">
      <c r="A10" s="24"/>
      <c r="F10" s="35" t="s">
        <v>16</v>
      </c>
      <c r="G10" s="36"/>
      <c r="H10" s="35" t="s">
        <v>17</v>
      </c>
      <c r="I10" s="36"/>
    </row>
    <row r="11" spans="1:11" x14ac:dyDescent="0.25">
      <c r="A11" s="25" t="s">
        <v>18</v>
      </c>
      <c r="B11" s="25" t="s">
        <v>19</v>
      </c>
      <c r="C11" s="25" t="s">
        <v>20</v>
      </c>
      <c r="D11" s="25" t="s">
        <v>21</v>
      </c>
      <c r="E11" s="26" t="s">
        <v>22</v>
      </c>
      <c r="F11" s="26" t="s">
        <v>23</v>
      </c>
      <c r="G11" s="25" t="s">
        <v>24</v>
      </c>
      <c r="H11" s="25" t="s">
        <v>25</v>
      </c>
      <c r="I11" s="25" t="s">
        <v>26</v>
      </c>
    </row>
    <row r="12" spans="1:11" x14ac:dyDescent="0.25">
      <c r="A12" s="27" t="s">
        <v>27</v>
      </c>
      <c r="B12" s="27" t="s">
        <v>27</v>
      </c>
      <c r="C12" s="27" t="s">
        <v>33</v>
      </c>
      <c r="D12" s="27"/>
      <c r="E12" s="28"/>
      <c r="F12" s="28"/>
      <c r="G12" s="7"/>
      <c r="H12" s="28"/>
      <c r="I12" s="28"/>
    </row>
    <row r="13" spans="1:11" x14ac:dyDescent="0.25">
      <c r="A13" s="27" t="s">
        <v>28</v>
      </c>
      <c r="B13" s="27" t="s">
        <v>28</v>
      </c>
      <c r="C13" s="27" t="s">
        <v>176</v>
      </c>
      <c r="D13" s="27"/>
      <c r="E13" s="28"/>
      <c r="F13" s="28"/>
      <c r="G13" s="7"/>
      <c r="H13" s="28"/>
      <c r="I13" s="28"/>
    </row>
    <row r="14" spans="1:11" x14ac:dyDescent="0.25">
      <c r="A14" s="27"/>
      <c r="B14" s="27" t="s">
        <v>29</v>
      </c>
      <c r="C14" s="27" t="s">
        <v>60</v>
      </c>
      <c r="D14" s="29" t="s">
        <v>34</v>
      </c>
      <c r="E14" s="28">
        <v>3990</v>
      </c>
      <c r="F14" s="30">
        <v>1.51</v>
      </c>
      <c r="G14" s="31">
        <f>E14*F14</f>
        <v>6024.9</v>
      </c>
      <c r="H14" s="1"/>
      <c r="I14" s="32">
        <f>E14*H14</f>
        <v>0</v>
      </c>
      <c r="K14" s="30"/>
    </row>
    <row r="15" spans="1:11" x14ac:dyDescent="0.25">
      <c r="A15" s="27"/>
      <c r="B15" s="27" t="s">
        <v>35</v>
      </c>
      <c r="C15" s="27" t="s">
        <v>61</v>
      </c>
      <c r="D15" s="29" t="s">
        <v>267</v>
      </c>
      <c r="E15" s="28">
        <v>260.7</v>
      </c>
      <c r="F15" s="30">
        <v>15.29</v>
      </c>
      <c r="G15" s="31">
        <f t="shared" ref="G15:G78" si="0">E15*F15</f>
        <v>3986.1029999999996</v>
      </c>
      <c r="H15" s="1"/>
      <c r="I15" s="32">
        <f t="shared" ref="I15:I78" si="1">E15*H15</f>
        <v>0</v>
      </c>
      <c r="K15" s="30"/>
    </row>
    <row r="16" spans="1:11" x14ac:dyDescent="0.25">
      <c r="A16" s="27"/>
      <c r="B16" s="27" t="s">
        <v>36</v>
      </c>
      <c r="C16" s="27" t="s">
        <v>62</v>
      </c>
      <c r="D16" s="29" t="s">
        <v>34</v>
      </c>
      <c r="E16" s="28">
        <v>66</v>
      </c>
      <c r="F16" s="30">
        <v>3.04</v>
      </c>
      <c r="G16" s="31">
        <f t="shared" si="0"/>
        <v>200.64000000000001</v>
      </c>
      <c r="H16" s="1"/>
      <c r="I16" s="32">
        <f t="shared" si="1"/>
        <v>0</v>
      </c>
      <c r="K16" s="30"/>
    </row>
    <row r="17" spans="1:11" x14ac:dyDescent="0.25">
      <c r="A17" s="27"/>
      <c r="B17" s="27" t="s">
        <v>37</v>
      </c>
      <c r="C17" s="27" t="s">
        <v>63</v>
      </c>
      <c r="D17" s="29" t="s">
        <v>267</v>
      </c>
      <c r="E17" s="28">
        <v>399.27</v>
      </c>
      <c r="F17" s="30">
        <v>30.58</v>
      </c>
      <c r="G17" s="31">
        <f t="shared" si="0"/>
        <v>12209.676599999999</v>
      </c>
      <c r="H17" s="1"/>
      <c r="I17" s="32">
        <f t="shared" si="1"/>
        <v>0</v>
      </c>
      <c r="K17" s="30"/>
    </row>
    <row r="18" spans="1:11" x14ac:dyDescent="0.25">
      <c r="A18" s="27"/>
      <c r="B18" s="27" t="s">
        <v>38</v>
      </c>
      <c r="C18" s="27" t="s">
        <v>64</v>
      </c>
      <c r="D18" s="29" t="s">
        <v>34</v>
      </c>
      <c r="E18" s="28">
        <v>133</v>
      </c>
      <c r="F18" s="30">
        <v>1.92</v>
      </c>
      <c r="G18" s="31">
        <f t="shared" si="0"/>
        <v>255.35999999999999</v>
      </c>
      <c r="H18" s="1"/>
      <c r="I18" s="32">
        <f t="shared" si="1"/>
        <v>0</v>
      </c>
      <c r="K18" s="30"/>
    </row>
    <row r="19" spans="1:11" x14ac:dyDescent="0.25">
      <c r="A19" s="27"/>
      <c r="B19" s="27" t="s">
        <v>39</v>
      </c>
      <c r="C19" s="27" t="s">
        <v>65</v>
      </c>
      <c r="D19" s="29" t="s">
        <v>267</v>
      </c>
      <c r="E19" s="28">
        <v>532</v>
      </c>
      <c r="F19" s="30">
        <v>18.82</v>
      </c>
      <c r="G19" s="31">
        <f t="shared" si="0"/>
        <v>10012.24</v>
      </c>
      <c r="H19" s="1"/>
      <c r="I19" s="32">
        <f t="shared" si="1"/>
        <v>0</v>
      </c>
      <c r="K19" s="30"/>
    </row>
    <row r="20" spans="1:11" x14ac:dyDescent="0.25">
      <c r="A20" s="27"/>
      <c r="B20" s="27" t="s">
        <v>40</v>
      </c>
      <c r="C20" s="27" t="s">
        <v>66</v>
      </c>
      <c r="D20" s="29" t="s">
        <v>34</v>
      </c>
      <c r="E20" s="28">
        <v>12</v>
      </c>
      <c r="F20" s="30">
        <v>3.82</v>
      </c>
      <c r="G20" s="31">
        <f t="shared" si="0"/>
        <v>45.839999999999996</v>
      </c>
      <c r="H20" s="1"/>
      <c r="I20" s="32">
        <f t="shared" si="1"/>
        <v>0</v>
      </c>
      <c r="K20" s="30"/>
    </row>
    <row r="21" spans="1:11" x14ac:dyDescent="0.25">
      <c r="A21" s="27"/>
      <c r="B21" s="27" t="s">
        <v>41</v>
      </c>
      <c r="C21" s="27" t="s">
        <v>67</v>
      </c>
      <c r="D21" s="29" t="s">
        <v>267</v>
      </c>
      <c r="E21" s="28">
        <v>133</v>
      </c>
      <c r="F21" s="30">
        <v>36.46</v>
      </c>
      <c r="G21" s="31">
        <f t="shared" si="0"/>
        <v>4849.18</v>
      </c>
      <c r="H21" s="1"/>
      <c r="I21" s="32">
        <f t="shared" si="1"/>
        <v>0</v>
      </c>
      <c r="K21" s="30"/>
    </row>
    <row r="22" spans="1:11" x14ac:dyDescent="0.25">
      <c r="A22" s="27"/>
      <c r="B22" s="27" t="s">
        <v>42</v>
      </c>
      <c r="C22" s="27" t="s">
        <v>68</v>
      </c>
      <c r="D22" s="29" t="s">
        <v>34</v>
      </c>
      <c r="E22" s="28">
        <v>3990</v>
      </c>
      <c r="F22" s="30">
        <v>3.06</v>
      </c>
      <c r="G22" s="31">
        <f t="shared" si="0"/>
        <v>12209.4</v>
      </c>
      <c r="H22" s="1"/>
      <c r="I22" s="32">
        <f t="shared" si="1"/>
        <v>0</v>
      </c>
      <c r="K22" s="30"/>
    </row>
    <row r="23" spans="1:11" x14ac:dyDescent="0.25">
      <c r="A23" s="27"/>
      <c r="B23" s="27" t="s">
        <v>43</v>
      </c>
      <c r="C23" s="27" t="s">
        <v>69</v>
      </c>
      <c r="D23" s="29" t="s">
        <v>267</v>
      </c>
      <c r="E23" s="28">
        <v>2793</v>
      </c>
      <c r="F23" s="30">
        <v>30.58</v>
      </c>
      <c r="G23" s="31">
        <f t="shared" si="0"/>
        <v>85409.94</v>
      </c>
      <c r="H23" s="1"/>
      <c r="I23" s="32">
        <f t="shared" si="1"/>
        <v>0</v>
      </c>
      <c r="K23" s="30"/>
    </row>
    <row r="24" spans="1:11" x14ac:dyDescent="0.25">
      <c r="B24" s="27" t="s">
        <v>44</v>
      </c>
      <c r="C24" s="27" t="s">
        <v>70</v>
      </c>
      <c r="D24" t="s">
        <v>34</v>
      </c>
      <c r="E24" s="28">
        <v>12</v>
      </c>
      <c r="F24" s="30">
        <v>4.37</v>
      </c>
      <c r="G24" s="31">
        <f t="shared" si="0"/>
        <v>52.44</v>
      </c>
      <c r="H24" s="1"/>
      <c r="I24" s="32">
        <f t="shared" si="1"/>
        <v>0</v>
      </c>
      <c r="K24" s="30"/>
    </row>
    <row r="25" spans="1:11" x14ac:dyDescent="0.25">
      <c r="B25" s="27" t="s">
        <v>45</v>
      </c>
      <c r="C25" t="s">
        <v>71</v>
      </c>
      <c r="D25" t="s">
        <v>267</v>
      </c>
      <c r="E25" s="28">
        <v>252.70000000000002</v>
      </c>
      <c r="F25" s="30">
        <v>42.95</v>
      </c>
      <c r="G25" s="31">
        <f t="shared" si="0"/>
        <v>10853.465000000002</v>
      </c>
      <c r="H25" s="1"/>
      <c r="I25" s="32">
        <f t="shared" si="1"/>
        <v>0</v>
      </c>
      <c r="K25" s="30"/>
    </row>
    <row r="26" spans="1:11" x14ac:dyDescent="0.25">
      <c r="B26" s="27" t="s">
        <v>46</v>
      </c>
      <c r="C26" t="s">
        <v>72</v>
      </c>
      <c r="D26" t="s">
        <v>34</v>
      </c>
      <c r="E26" s="28">
        <v>332</v>
      </c>
      <c r="F26" s="30">
        <v>4.37</v>
      </c>
      <c r="G26" s="31">
        <f t="shared" si="0"/>
        <v>1450.8400000000001</v>
      </c>
      <c r="H26" s="1"/>
      <c r="I26" s="32">
        <f t="shared" si="1"/>
        <v>0</v>
      </c>
      <c r="K26" s="30"/>
    </row>
    <row r="27" spans="1:11" x14ac:dyDescent="0.25">
      <c r="B27" s="27" t="s">
        <v>47</v>
      </c>
      <c r="C27" t="s">
        <v>73</v>
      </c>
      <c r="D27" t="s">
        <v>267</v>
      </c>
      <c r="E27" s="28">
        <v>997.5</v>
      </c>
      <c r="F27" s="30">
        <v>36.69</v>
      </c>
      <c r="G27" s="31">
        <f t="shared" si="0"/>
        <v>36598.274999999994</v>
      </c>
      <c r="H27" s="1"/>
      <c r="I27" s="32">
        <f t="shared" si="1"/>
        <v>0</v>
      </c>
      <c r="K27" s="30"/>
    </row>
    <row r="28" spans="1:11" x14ac:dyDescent="0.25">
      <c r="B28" s="27" t="s">
        <v>48</v>
      </c>
      <c r="C28" t="s">
        <v>74</v>
      </c>
      <c r="D28" t="s">
        <v>34</v>
      </c>
      <c r="E28" s="28">
        <v>266</v>
      </c>
      <c r="F28" s="30">
        <v>6.24</v>
      </c>
      <c r="G28" s="31">
        <f t="shared" si="0"/>
        <v>1659.8400000000001</v>
      </c>
      <c r="H28" s="1"/>
      <c r="I28" s="32">
        <f t="shared" si="1"/>
        <v>0</v>
      </c>
      <c r="K28" s="30"/>
    </row>
    <row r="29" spans="1:11" x14ac:dyDescent="0.25">
      <c r="B29" s="27" t="s">
        <v>49</v>
      </c>
      <c r="C29" t="s">
        <v>75</v>
      </c>
      <c r="D29" t="s">
        <v>267</v>
      </c>
      <c r="E29" s="28">
        <v>532</v>
      </c>
      <c r="F29" s="30">
        <v>52.92</v>
      </c>
      <c r="G29" s="31">
        <f t="shared" si="0"/>
        <v>28153.440000000002</v>
      </c>
      <c r="H29" s="1"/>
      <c r="I29" s="32">
        <f t="shared" si="1"/>
        <v>0</v>
      </c>
      <c r="K29" s="30"/>
    </row>
    <row r="30" spans="1:11" x14ac:dyDescent="0.25">
      <c r="B30" s="27" t="s">
        <v>50</v>
      </c>
      <c r="C30" t="s">
        <v>76</v>
      </c>
      <c r="D30" t="s">
        <v>34</v>
      </c>
      <c r="E30" s="28">
        <v>66</v>
      </c>
      <c r="F30" s="30">
        <v>7.13</v>
      </c>
      <c r="G30" s="31">
        <f t="shared" si="0"/>
        <v>470.58</v>
      </c>
      <c r="H30" s="1"/>
      <c r="I30" s="32">
        <f t="shared" si="1"/>
        <v>0</v>
      </c>
      <c r="K30" s="30"/>
    </row>
    <row r="31" spans="1:11" x14ac:dyDescent="0.25">
      <c r="B31" s="27" t="s">
        <v>51</v>
      </c>
      <c r="C31" t="s">
        <v>77</v>
      </c>
      <c r="D31" t="s">
        <v>267</v>
      </c>
      <c r="E31" s="28">
        <v>66.5</v>
      </c>
      <c r="F31" s="30">
        <v>60.5</v>
      </c>
      <c r="G31" s="31">
        <f t="shared" si="0"/>
        <v>4023.25</v>
      </c>
      <c r="H31" s="1"/>
      <c r="I31" s="32">
        <f t="shared" si="1"/>
        <v>0</v>
      </c>
      <c r="K31" s="30"/>
    </row>
    <row r="32" spans="1:11" x14ac:dyDescent="0.25">
      <c r="B32" s="27" t="s">
        <v>52</v>
      </c>
      <c r="C32" t="s">
        <v>78</v>
      </c>
      <c r="D32" t="s">
        <v>34</v>
      </c>
      <c r="E32" s="28">
        <v>66</v>
      </c>
      <c r="F32" s="30">
        <v>11.01</v>
      </c>
      <c r="G32" s="31">
        <f t="shared" si="0"/>
        <v>726.66</v>
      </c>
      <c r="H32" s="1"/>
      <c r="I32" s="32">
        <f t="shared" si="1"/>
        <v>0</v>
      </c>
      <c r="K32" s="30"/>
    </row>
    <row r="33" spans="1:11" x14ac:dyDescent="0.25">
      <c r="B33" s="27" t="s">
        <v>53</v>
      </c>
      <c r="C33" t="s">
        <v>79</v>
      </c>
      <c r="D33" t="s">
        <v>267</v>
      </c>
      <c r="E33" s="28">
        <v>66.5</v>
      </c>
      <c r="F33" s="30">
        <v>93.5</v>
      </c>
      <c r="G33" s="31">
        <f t="shared" si="0"/>
        <v>6217.75</v>
      </c>
      <c r="H33" s="1"/>
      <c r="I33" s="32">
        <f t="shared" si="1"/>
        <v>0</v>
      </c>
      <c r="K33" s="30"/>
    </row>
    <row r="34" spans="1:11" x14ac:dyDescent="0.25">
      <c r="B34" s="27" t="s">
        <v>54</v>
      </c>
      <c r="C34" t="s">
        <v>80</v>
      </c>
      <c r="D34" t="s">
        <v>34</v>
      </c>
      <c r="E34" s="28">
        <v>66</v>
      </c>
      <c r="F34" s="30">
        <v>8.34</v>
      </c>
      <c r="G34" s="31">
        <f t="shared" si="0"/>
        <v>550.43999999999994</v>
      </c>
      <c r="H34" s="1"/>
      <c r="I34" s="32">
        <f t="shared" si="1"/>
        <v>0</v>
      </c>
      <c r="K34" s="30"/>
    </row>
    <row r="35" spans="1:11" x14ac:dyDescent="0.25">
      <c r="B35" s="27" t="s">
        <v>55</v>
      </c>
      <c r="C35" t="s">
        <v>81</v>
      </c>
      <c r="D35" t="s">
        <v>267</v>
      </c>
      <c r="E35" s="28">
        <v>66.5</v>
      </c>
      <c r="F35" s="30">
        <v>70.84</v>
      </c>
      <c r="G35" s="31">
        <f t="shared" si="0"/>
        <v>4710.8600000000006</v>
      </c>
      <c r="H35" s="1"/>
      <c r="I35" s="32">
        <f t="shared" si="1"/>
        <v>0</v>
      </c>
      <c r="K35" s="30"/>
    </row>
    <row r="36" spans="1:11" x14ac:dyDescent="0.25">
      <c r="B36" s="27" t="s">
        <v>56</v>
      </c>
      <c r="C36" t="s">
        <v>82</v>
      </c>
      <c r="D36" t="s">
        <v>34</v>
      </c>
      <c r="E36" s="28">
        <v>66</v>
      </c>
      <c r="F36" s="30">
        <v>12.88</v>
      </c>
      <c r="G36" s="31">
        <f t="shared" si="0"/>
        <v>850.08</v>
      </c>
      <c r="H36" s="1"/>
      <c r="I36" s="32">
        <f t="shared" si="1"/>
        <v>0</v>
      </c>
      <c r="K36" s="30"/>
    </row>
    <row r="37" spans="1:11" x14ac:dyDescent="0.25">
      <c r="B37" s="27" t="s">
        <v>57</v>
      </c>
      <c r="C37" t="s">
        <v>83</v>
      </c>
      <c r="D37" t="s">
        <v>267</v>
      </c>
      <c r="E37" s="28">
        <v>66.5</v>
      </c>
      <c r="F37" s="30">
        <v>109.48</v>
      </c>
      <c r="G37" s="31">
        <f t="shared" si="0"/>
        <v>7280.42</v>
      </c>
      <c r="H37" s="1"/>
      <c r="I37" s="32">
        <f t="shared" si="1"/>
        <v>0</v>
      </c>
      <c r="K37" s="30"/>
    </row>
    <row r="38" spans="1:11" x14ac:dyDescent="0.25">
      <c r="B38" s="27" t="s">
        <v>58</v>
      </c>
      <c r="C38" t="s">
        <v>84</v>
      </c>
      <c r="D38" t="s">
        <v>34</v>
      </c>
      <c r="E38" s="28">
        <v>66</v>
      </c>
      <c r="F38" s="30">
        <v>3.33</v>
      </c>
      <c r="G38" s="31">
        <f t="shared" si="0"/>
        <v>219.78</v>
      </c>
      <c r="H38" s="1"/>
      <c r="I38" s="32">
        <f t="shared" si="1"/>
        <v>0</v>
      </c>
      <c r="K38" s="30"/>
    </row>
    <row r="39" spans="1:11" x14ac:dyDescent="0.25">
      <c r="B39" s="27" t="s">
        <v>59</v>
      </c>
      <c r="C39" t="s">
        <v>85</v>
      </c>
      <c r="D39" t="s">
        <v>267</v>
      </c>
      <c r="E39" s="28">
        <v>66.5</v>
      </c>
      <c r="F39" s="30">
        <v>28.22</v>
      </c>
      <c r="G39" s="31">
        <f t="shared" si="0"/>
        <v>1876.6299999999999</v>
      </c>
      <c r="H39" s="1"/>
      <c r="I39" s="32">
        <f t="shared" si="1"/>
        <v>0</v>
      </c>
      <c r="K39" s="30"/>
    </row>
    <row r="40" spans="1:11" x14ac:dyDescent="0.25">
      <c r="A40" t="s">
        <v>177</v>
      </c>
      <c r="B40" s="27" t="s">
        <v>177</v>
      </c>
      <c r="C40" t="s">
        <v>86</v>
      </c>
      <c r="E40" s="28"/>
      <c r="F40" s="30"/>
      <c r="G40" s="33"/>
      <c r="H40" s="33"/>
      <c r="I40" s="33"/>
      <c r="K40" s="30"/>
    </row>
    <row r="41" spans="1:11" x14ac:dyDescent="0.25">
      <c r="B41" t="s">
        <v>178</v>
      </c>
      <c r="C41" t="s">
        <v>87</v>
      </c>
      <c r="D41" t="s">
        <v>34</v>
      </c>
      <c r="E41" s="28">
        <v>3191</v>
      </c>
      <c r="F41" s="30">
        <v>0.19</v>
      </c>
      <c r="G41" s="31">
        <f t="shared" si="0"/>
        <v>606.29</v>
      </c>
      <c r="H41" s="1"/>
      <c r="I41" s="32">
        <f t="shared" si="1"/>
        <v>0</v>
      </c>
      <c r="K41" s="30"/>
    </row>
    <row r="42" spans="1:11" x14ac:dyDescent="0.25">
      <c r="B42" t="s">
        <v>179</v>
      </c>
      <c r="C42" t="s">
        <v>88</v>
      </c>
      <c r="D42" t="s">
        <v>34</v>
      </c>
      <c r="E42" s="28">
        <v>7000</v>
      </c>
      <c r="F42" s="30">
        <v>3.15</v>
      </c>
      <c r="G42" s="31">
        <f t="shared" si="0"/>
        <v>22050</v>
      </c>
      <c r="H42" s="1"/>
      <c r="I42" s="32">
        <f t="shared" si="1"/>
        <v>0</v>
      </c>
      <c r="K42" s="30"/>
    </row>
    <row r="43" spans="1:11" x14ac:dyDescent="0.25">
      <c r="B43" t="s">
        <v>180</v>
      </c>
      <c r="C43" t="s">
        <v>89</v>
      </c>
      <c r="D43" t="s">
        <v>34</v>
      </c>
      <c r="E43" s="28">
        <v>7000</v>
      </c>
      <c r="F43" s="30">
        <v>2.4</v>
      </c>
      <c r="G43" s="31">
        <f t="shared" si="0"/>
        <v>16800</v>
      </c>
      <c r="H43" s="1"/>
      <c r="I43" s="32">
        <f t="shared" si="1"/>
        <v>0</v>
      </c>
      <c r="K43" s="30"/>
    </row>
    <row r="44" spans="1:11" x14ac:dyDescent="0.25">
      <c r="B44" t="s">
        <v>181</v>
      </c>
      <c r="C44" t="s">
        <v>90</v>
      </c>
      <c r="D44" t="s">
        <v>267</v>
      </c>
      <c r="E44" s="28">
        <v>1800</v>
      </c>
      <c r="F44" s="30">
        <v>20.7</v>
      </c>
      <c r="G44" s="31">
        <f t="shared" si="0"/>
        <v>37260</v>
      </c>
      <c r="H44" s="1"/>
      <c r="I44" s="32">
        <f t="shared" si="1"/>
        <v>0</v>
      </c>
      <c r="K44" s="30"/>
    </row>
    <row r="45" spans="1:11" x14ac:dyDescent="0.25">
      <c r="B45" t="s">
        <v>182</v>
      </c>
      <c r="C45" t="s">
        <v>91</v>
      </c>
      <c r="D45" t="s">
        <v>267</v>
      </c>
      <c r="E45" s="28">
        <v>133</v>
      </c>
      <c r="F45" s="30">
        <v>6.83</v>
      </c>
      <c r="G45" s="31">
        <f t="shared" si="0"/>
        <v>908.39</v>
      </c>
      <c r="H45" s="1"/>
      <c r="I45" s="32">
        <f t="shared" si="1"/>
        <v>0</v>
      </c>
      <c r="K45" s="30"/>
    </row>
    <row r="46" spans="1:11" x14ac:dyDescent="0.25">
      <c r="A46" t="s">
        <v>183</v>
      </c>
      <c r="B46" t="s">
        <v>183</v>
      </c>
      <c r="C46" t="s">
        <v>92</v>
      </c>
      <c r="E46" s="28"/>
      <c r="F46" s="30"/>
      <c r="G46" s="33"/>
      <c r="H46" s="33"/>
      <c r="I46" s="33"/>
      <c r="K46" s="30"/>
    </row>
    <row r="47" spans="1:11" x14ac:dyDescent="0.25">
      <c r="B47" t="s">
        <v>184</v>
      </c>
      <c r="C47" t="s">
        <v>93</v>
      </c>
      <c r="D47" t="s">
        <v>267</v>
      </c>
      <c r="E47" s="28">
        <v>66.5</v>
      </c>
      <c r="F47" s="30">
        <v>31.69</v>
      </c>
      <c r="G47" s="31">
        <f t="shared" si="0"/>
        <v>2107.3850000000002</v>
      </c>
      <c r="H47" s="1"/>
      <c r="I47" s="32">
        <f t="shared" si="1"/>
        <v>0</v>
      </c>
      <c r="K47" s="30"/>
    </row>
    <row r="48" spans="1:11" x14ac:dyDescent="0.25">
      <c r="B48" t="s">
        <v>185</v>
      </c>
      <c r="C48" t="s">
        <v>94</v>
      </c>
      <c r="D48" t="s">
        <v>267</v>
      </c>
      <c r="E48" s="28">
        <v>798</v>
      </c>
      <c r="F48" s="30">
        <v>33.81</v>
      </c>
      <c r="G48" s="31">
        <f t="shared" si="0"/>
        <v>26980.38</v>
      </c>
      <c r="H48" s="1"/>
      <c r="I48" s="32">
        <f t="shared" si="1"/>
        <v>0</v>
      </c>
      <c r="K48" s="30"/>
    </row>
    <row r="49" spans="1:11" x14ac:dyDescent="0.25">
      <c r="B49" t="s">
        <v>186</v>
      </c>
      <c r="C49" t="s">
        <v>95</v>
      </c>
      <c r="D49" t="s">
        <v>267</v>
      </c>
      <c r="E49" s="28">
        <v>532</v>
      </c>
      <c r="F49" s="30">
        <v>37.43</v>
      </c>
      <c r="G49" s="31">
        <f t="shared" si="0"/>
        <v>19912.759999999998</v>
      </c>
      <c r="H49" s="1"/>
      <c r="I49" s="32">
        <f t="shared" si="1"/>
        <v>0</v>
      </c>
      <c r="K49" s="30"/>
    </row>
    <row r="50" spans="1:11" x14ac:dyDescent="0.25">
      <c r="B50" t="s">
        <v>187</v>
      </c>
      <c r="C50" t="s">
        <v>96</v>
      </c>
      <c r="D50" t="s">
        <v>267</v>
      </c>
      <c r="E50" s="28">
        <v>66.5</v>
      </c>
      <c r="F50" s="30">
        <v>38.03</v>
      </c>
      <c r="G50" s="31">
        <f t="shared" si="0"/>
        <v>2528.9949999999999</v>
      </c>
      <c r="H50" s="1"/>
      <c r="I50" s="32">
        <f t="shared" si="1"/>
        <v>0</v>
      </c>
      <c r="K50" s="30"/>
    </row>
    <row r="51" spans="1:11" x14ac:dyDescent="0.25">
      <c r="B51" t="s">
        <v>188</v>
      </c>
      <c r="C51" t="s">
        <v>97</v>
      </c>
      <c r="D51" t="s">
        <v>267</v>
      </c>
      <c r="E51" s="28">
        <v>1200</v>
      </c>
      <c r="F51" s="30">
        <v>40.909999999999997</v>
      </c>
      <c r="G51" s="31">
        <f t="shared" si="0"/>
        <v>49091.999999999993</v>
      </c>
      <c r="H51" s="1"/>
      <c r="I51" s="32">
        <f t="shared" si="1"/>
        <v>0</v>
      </c>
      <c r="K51" s="30"/>
    </row>
    <row r="52" spans="1:11" x14ac:dyDescent="0.25">
      <c r="B52" t="s">
        <v>189</v>
      </c>
      <c r="C52" t="s">
        <v>98</v>
      </c>
      <c r="D52" t="s">
        <v>267</v>
      </c>
      <c r="E52" s="28">
        <v>266</v>
      </c>
      <c r="F52" s="30">
        <v>45.67</v>
      </c>
      <c r="G52" s="31">
        <f t="shared" si="0"/>
        <v>12148.220000000001</v>
      </c>
      <c r="H52" s="1"/>
      <c r="I52" s="32">
        <f t="shared" si="1"/>
        <v>0</v>
      </c>
      <c r="K52" s="30"/>
    </row>
    <row r="53" spans="1:11" x14ac:dyDescent="0.25">
      <c r="B53" t="s">
        <v>190</v>
      </c>
      <c r="C53" t="s">
        <v>99</v>
      </c>
      <c r="D53" t="s">
        <v>267</v>
      </c>
      <c r="E53" s="28">
        <v>13.3</v>
      </c>
      <c r="F53" s="30">
        <v>35.18</v>
      </c>
      <c r="G53" s="31">
        <f t="shared" si="0"/>
        <v>467.89400000000001</v>
      </c>
      <c r="H53" s="1"/>
      <c r="I53" s="32">
        <f t="shared" si="1"/>
        <v>0</v>
      </c>
      <c r="K53" s="30"/>
    </row>
    <row r="54" spans="1:11" x14ac:dyDescent="0.25">
      <c r="B54" t="s">
        <v>191</v>
      </c>
      <c r="C54" t="s">
        <v>100</v>
      </c>
      <c r="D54" t="s">
        <v>267</v>
      </c>
      <c r="E54" s="28">
        <v>66.5</v>
      </c>
      <c r="F54" s="30">
        <v>37.869999999999997</v>
      </c>
      <c r="G54" s="31">
        <f t="shared" si="0"/>
        <v>2518.355</v>
      </c>
      <c r="H54" s="1"/>
      <c r="I54" s="32">
        <f t="shared" si="1"/>
        <v>0</v>
      </c>
      <c r="K54" s="30"/>
    </row>
    <row r="55" spans="1:11" x14ac:dyDescent="0.25">
      <c r="B55" t="s">
        <v>192</v>
      </c>
      <c r="C55" t="s">
        <v>101</v>
      </c>
      <c r="D55" t="s">
        <v>267</v>
      </c>
      <c r="E55" s="28">
        <v>66.5</v>
      </c>
      <c r="F55" s="30">
        <v>42.11</v>
      </c>
      <c r="G55" s="31">
        <f t="shared" si="0"/>
        <v>2800.3150000000001</v>
      </c>
      <c r="H55" s="1"/>
      <c r="I55" s="32">
        <f t="shared" si="1"/>
        <v>0</v>
      </c>
      <c r="K55" s="30"/>
    </row>
    <row r="56" spans="1:11" x14ac:dyDescent="0.25">
      <c r="B56" t="s">
        <v>193</v>
      </c>
      <c r="C56" t="s">
        <v>102</v>
      </c>
      <c r="D56" t="s">
        <v>267</v>
      </c>
      <c r="E56" s="28">
        <v>13.3</v>
      </c>
      <c r="F56" s="30">
        <v>39.619999999999997</v>
      </c>
      <c r="G56" s="31">
        <f t="shared" si="0"/>
        <v>526.94600000000003</v>
      </c>
      <c r="H56" s="1"/>
      <c r="I56" s="32">
        <f t="shared" si="1"/>
        <v>0</v>
      </c>
      <c r="K56" s="30"/>
    </row>
    <row r="57" spans="1:11" x14ac:dyDescent="0.25">
      <c r="B57" t="s">
        <v>194</v>
      </c>
      <c r="C57" t="s">
        <v>103</v>
      </c>
      <c r="D57" t="s">
        <v>267</v>
      </c>
      <c r="E57" s="28">
        <v>66.5</v>
      </c>
      <c r="F57" s="30">
        <v>42.6</v>
      </c>
      <c r="G57" s="31">
        <f t="shared" si="0"/>
        <v>2832.9</v>
      </c>
      <c r="H57" s="1"/>
      <c r="I57" s="32">
        <f t="shared" si="1"/>
        <v>0</v>
      </c>
      <c r="K57" s="30"/>
    </row>
    <row r="58" spans="1:11" x14ac:dyDescent="0.25">
      <c r="B58" t="s">
        <v>195</v>
      </c>
      <c r="C58" t="s">
        <v>104</v>
      </c>
      <c r="D58" t="s">
        <v>267</v>
      </c>
      <c r="E58" s="28">
        <v>66.5</v>
      </c>
      <c r="F58" s="30">
        <v>47.54</v>
      </c>
      <c r="G58" s="31">
        <f t="shared" si="0"/>
        <v>3161.41</v>
      </c>
      <c r="H58" s="1"/>
      <c r="I58" s="32">
        <f t="shared" si="1"/>
        <v>0</v>
      </c>
      <c r="K58" s="30"/>
    </row>
    <row r="59" spans="1:11" x14ac:dyDescent="0.25">
      <c r="A59" t="s">
        <v>196</v>
      </c>
      <c r="B59" t="s">
        <v>196</v>
      </c>
      <c r="C59" t="s">
        <v>105</v>
      </c>
      <c r="E59" s="28"/>
      <c r="F59" s="30"/>
      <c r="G59" s="33"/>
      <c r="H59" s="33"/>
      <c r="I59" s="33"/>
      <c r="K59" s="30"/>
    </row>
    <row r="60" spans="1:11" x14ac:dyDescent="0.25">
      <c r="B60" t="s">
        <v>198</v>
      </c>
      <c r="C60" t="s">
        <v>106</v>
      </c>
      <c r="D60" t="s">
        <v>34</v>
      </c>
      <c r="E60" s="28">
        <v>133</v>
      </c>
      <c r="F60" s="30">
        <v>11.99</v>
      </c>
      <c r="G60" s="31">
        <f t="shared" si="0"/>
        <v>1594.67</v>
      </c>
      <c r="H60" s="1"/>
      <c r="I60" s="32">
        <f t="shared" si="1"/>
        <v>0</v>
      </c>
      <c r="K60" s="30"/>
    </row>
    <row r="61" spans="1:11" x14ac:dyDescent="0.25">
      <c r="B61" t="s">
        <v>199</v>
      </c>
      <c r="C61" t="s">
        <v>107</v>
      </c>
      <c r="D61" t="s">
        <v>34</v>
      </c>
      <c r="E61" s="28">
        <v>13</v>
      </c>
      <c r="F61" s="30">
        <v>18.98</v>
      </c>
      <c r="G61" s="31">
        <f t="shared" si="0"/>
        <v>246.74</v>
      </c>
      <c r="H61" s="1"/>
      <c r="I61" s="32">
        <f t="shared" si="1"/>
        <v>0</v>
      </c>
      <c r="K61" s="30"/>
    </row>
    <row r="62" spans="1:11" x14ac:dyDescent="0.25">
      <c r="B62" t="s">
        <v>200</v>
      </c>
      <c r="C62" t="s">
        <v>108</v>
      </c>
      <c r="D62" t="s">
        <v>267</v>
      </c>
      <c r="E62" s="7">
        <v>266</v>
      </c>
      <c r="F62" s="9">
        <v>46.83</v>
      </c>
      <c r="G62" s="31">
        <f t="shared" si="0"/>
        <v>12456.779999999999</v>
      </c>
      <c r="H62" s="1"/>
      <c r="I62" s="32">
        <f t="shared" si="1"/>
        <v>0</v>
      </c>
    </row>
    <row r="63" spans="1:11" x14ac:dyDescent="0.25">
      <c r="B63" t="s">
        <v>197</v>
      </c>
      <c r="C63" t="s">
        <v>109</v>
      </c>
      <c r="D63" t="s">
        <v>267</v>
      </c>
      <c r="E63" s="7">
        <v>53.2</v>
      </c>
      <c r="F63" s="9">
        <v>61.41</v>
      </c>
      <c r="G63" s="31">
        <f t="shared" si="0"/>
        <v>3267.0120000000002</v>
      </c>
      <c r="H63" s="1"/>
      <c r="I63" s="32">
        <f t="shared" si="1"/>
        <v>0</v>
      </c>
    </row>
    <row r="64" spans="1:11" x14ac:dyDescent="0.25">
      <c r="B64" t="s">
        <v>201</v>
      </c>
      <c r="C64" t="s">
        <v>110</v>
      </c>
      <c r="D64" t="s">
        <v>267</v>
      </c>
      <c r="E64" s="7">
        <v>266</v>
      </c>
      <c r="F64" s="9">
        <v>63.23</v>
      </c>
      <c r="G64" s="31">
        <f t="shared" si="0"/>
        <v>16819.18</v>
      </c>
      <c r="H64" s="1"/>
      <c r="I64" s="32">
        <f t="shared" si="1"/>
        <v>0</v>
      </c>
    </row>
    <row r="65" spans="1:9" x14ac:dyDescent="0.25">
      <c r="B65" t="s">
        <v>202</v>
      </c>
      <c r="C65" t="s">
        <v>111</v>
      </c>
      <c r="D65" t="s">
        <v>267</v>
      </c>
      <c r="E65" s="7">
        <v>53.2</v>
      </c>
      <c r="F65" s="9">
        <v>84.13</v>
      </c>
      <c r="G65" s="31">
        <f t="shared" si="0"/>
        <v>4475.7160000000003</v>
      </c>
      <c r="H65" s="1"/>
      <c r="I65" s="32">
        <f t="shared" si="1"/>
        <v>0</v>
      </c>
    </row>
    <row r="66" spans="1:9" x14ac:dyDescent="0.25">
      <c r="B66" t="s">
        <v>203</v>
      </c>
      <c r="C66" t="s">
        <v>112</v>
      </c>
      <c r="D66" t="s">
        <v>267</v>
      </c>
      <c r="E66" s="7">
        <v>6.65</v>
      </c>
      <c r="F66" s="9">
        <v>65.09</v>
      </c>
      <c r="G66" s="31">
        <f t="shared" si="0"/>
        <v>432.84850000000006</v>
      </c>
      <c r="H66" s="1"/>
      <c r="I66" s="32">
        <f t="shared" si="1"/>
        <v>0</v>
      </c>
    </row>
    <row r="67" spans="1:9" x14ac:dyDescent="0.25">
      <c r="B67" t="s">
        <v>204</v>
      </c>
      <c r="C67" t="s">
        <v>113</v>
      </c>
      <c r="D67" t="s">
        <v>267</v>
      </c>
      <c r="E67" s="7">
        <v>6.65</v>
      </c>
      <c r="F67" s="9">
        <v>75.44</v>
      </c>
      <c r="G67" s="31">
        <f t="shared" si="0"/>
        <v>501.67599999999999</v>
      </c>
      <c r="H67" s="1"/>
      <c r="I67" s="32">
        <f t="shared" si="1"/>
        <v>0</v>
      </c>
    </row>
    <row r="68" spans="1:9" x14ac:dyDescent="0.25">
      <c r="B68" t="s">
        <v>205</v>
      </c>
      <c r="C68" t="s">
        <v>114</v>
      </c>
      <c r="D68" t="s">
        <v>267</v>
      </c>
      <c r="E68" s="7">
        <v>6.65</v>
      </c>
      <c r="F68" s="9">
        <v>31.22</v>
      </c>
      <c r="G68" s="31">
        <f t="shared" si="0"/>
        <v>207.613</v>
      </c>
      <c r="H68" s="1"/>
      <c r="I68" s="32">
        <f t="shared" si="1"/>
        <v>0</v>
      </c>
    </row>
    <row r="69" spans="1:9" x14ac:dyDescent="0.25">
      <c r="B69" t="s">
        <v>206</v>
      </c>
      <c r="C69" t="s">
        <v>115</v>
      </c>
      <c r="D69" t="s">
        <v>267</v>
      </c>
      <c r="E69" s="7">
        <v>6.65</v>
      </c>
      <c r="F69" s="9">
        <v>90.85</v>
      </c>
      <c r="G69" s="31">
        <f t="shared" si="0"/>
        <v>604.15250000000003</v>
      </c>
      <c r="H69" s="1"/>
      <c r="I69" s="32">
        <f t="shared" si="1"/>
        <v>0</v>
      </c>
    </row>
    <row r="70" spans="1:9" x14ac:dyDescent="0.25">
      <c r="B70" t="s">
        <v>207</v>
      </c>
      <c r="C70" t="s">
        <v>116</v>
      </c>
      <c r="D70" t="s">
        <v>267</v>
      </c>
      <c r="E70" s="7">
        <v>6.65</v>
      </c>
      <c r="F70" s="9">
        <v>39.03</v>
      </c>
      <c r="G70" s="31">
        <f t="shared" si="0"/>
        <v>259.54950000000002</v>
      </c>
      <c r="H70" s="1"/>
      <c r="I70" s="32">
        <f t="shared" si="1"/>
        <v>0</v>
      </c>
    </row>
    <row r="71" spans="1:9" x14ac:dyDescent="0.25">
      <c r="B71" t="s">
        <v>208</v>
      </c>
      <c r="C71" t="s">
        <v>117</v>
      </c>
      <c r="D71" t="s">
        <v>267</v>
      </c>
      <c r="E71" s="7">
        <v>6.65</v>
      </c>
      <c r="F71" s="9">
        <v>98.66</v>
      </c>
      <c r="G71" s="31">
        <f t="shared" si="0"/>
        <v>656.08900000000006</v>
      </c>
      <c r="H71" s="1"/>
      <c r="I71" s="32">
        <f t="shared" si="1"/>
        <v>0</v>
      </c>
    </row>
    <row r="72" spans="1:9" x14ac:dyDescent="0.25">
      <c r="B72" t="s">
        <v>209</v>
      </c>
      <c r="C72" t="s">
        <v>118</v>
      </c>
      <c r="D72" t="s">
        <v>267</v>
      </c>
      <c r="E72" s="7">
        <v>6.65</v>
      </c>
      <c r="F72" s="9">
        <v>45.28</v>
      </c>
      <c r="G72" s="31">
        <f t="shared" si="0"/>
        <v>301.11200000000002</v>
      </c>
      <c r="H72" s="1"/>
      <c r="I72" s="32">
        <f t="shared" si="1"/>
        <v>0</v>
      </c>
    </row>
    <row r="73" spans="1:9" x14ac:dyDescent="0.25">
      <c r="B73" t="s">
        <v>210</v>
      </c>
      <c r="C73" t="s">
        <v>119</v>
      </c>
      <c r="D73" t="s">
        <v>267</v>
      </c>
      <c r="E73" s="7">
        <v>6.65</v>
      </c>
      <c r="F73" s="9">
        <v>131.72999999999999</v>
      </c>
      <c r="G73" s="31">
        <f t="shared" si="0"/>
        <v>876.00450000000001</v>
      </c>
      <c r="H73" s="1"/>
      <c r="I73" s="32">
        <f t="shared" si="1"/>
        <v>0</v>
      </c>
    </row>
    <row r="74" spans="1:9" x14ac:dyDescent="0.25">
      <c r="B74" t="s">
        <v>211</v>
      </c>
      <c r="C74" t="s">
        <v>120</v>
      </c>
      <c r="D74" t="s">
        <v>267</v>
      </c>
      <c r="E74" s="7">
        <v>6.65</v>
      </c>
      <c r="F74" s="9">
        <v>54.48</v>
      </c>
      <c r="G74" s="31">
        <f t="shared" si="0"/>
        <v>362.29199999999997</v>
      </c>
      <c r="H74" s="1"/>
      <c r="I74" s="32">
        <f t="shared" si="1"/>
        <v>0</v>
      </c>
    </row>
    <row r="75" spans="1:9" x14ac:dyDescent="0.25">
      <c r="B75" t="s">
        <v>212</v>
      </c>
      <c r="C75" t="s">
        <v>121</v>
      </c>
      <c r="D75" t="s">
        <v>267</v>
      </c>
      <c r="E75" s="7">
        <v>6.65</v>
      </c>
      <c r="F75" s="9">
        <v>141.44999999999999</v>
      </c>
      <c r="G75" s="31">
        <f t="shared" si="0"/>
        <v>940.64249999999993</v>
      </c>
      <c r="H75" s="1"/>
      <c r="I75" s="32">
        <f t="shared" si="1"/>
        <v>0</v>
      </c>
    </row>
    <row r="76" spans="1:9" x14ac:dyDescent="0.25">
      <c r="A76" t="s">
        <v>213</v>
      </c>
      <c r="B76" t="s">
        <v>213</v>
      </c>
      <c r="C76" t="s">
        <v>122</v>
      </c>
      <c r="F76" s="9"/>
      <c r="G76" s="33"/>
      <c r="H76" s="33"/>
      <c r="I76" s="33"/>
    </row>
    <row r="77" spans="1:9" x14ac:dyDescent="0.25">
      <c r="B77" t="s">
        <v>214</v>
      </c>
      <c r="C77" t="s">
        <v>123</v>
      </c>
      <c r="D77" t="s">
        <v>267</v>
      </c>
      <c r="E77" s="7">
        <v>13.3</v>
      </c>
      <c r="F77" s="9">
        <v>54.34</v>
      </c>
      <c r="G77" s="31">
        <f t="shared" si="0"/>
        <v>722.72200000000009</v>
      </c>
      <c r="H77" s="1"/>
      <c r="I77" s="32">
        <f t="shared" si="1"/>
        <v>0</v>
      </c>
    </row>
    <row r="78" spans="1:9" x14ac:dyDescent="0.25">
      <c r="B78" t="s">
        <v>215</v>
      </c>
      <c r="C78" t="s">
        <v>124</v>
      </c>
      <c r="D78" t="s">
        <v>267</v>
      </c>
      <c r="E78" s="7">
        <v>106.4</v>
      </c>
      <c r="F78" s="9">
        <v>60.38</v>
      </c>
      <c r="G78" s="31">
        <f t="shared" si="0"/>
        <v>6424.4320000000007</v>
      </c>
      <c r="H78" s="1"/>
      <c r="I78" s="32">
        <f t="shared" si="1"/>
        <v>0</v>
      </c>
    </row>
    <row r="79" spans="1:9" x14ac:dyDescent="0.25">
      <c r="B79" t="s">
        <v>216</v>
      </c>
      <c r="C79" t="s">
        <v>125</v>
      </c>
      <c r="D79" t="s">
        <v>34</v>
      </c>
      <c r="E79" s="7">
        <v>13</v>
      </c>
      <c r="F79" s="9">
        <v>72.930000000000007</v>
      </c>
      <c r="G79" s="31">
        <f t="shared" ref="G79:G129" si="2">E79*F79</f>
        <v>948.09000000000015</v>
      </c>
      <c r="H79" s="1"/>
      <c r="I79" s="32">
        <f t="shared" ref="I79:I129" si="3">E79*H79</f>
        <v>0</v>
      </c>
    </row>
    <row r="80" spans="1:9" x14ac:dyDescent="0.25">
      <c r="B80" t="s">
        <v>217</v>
      </c>
      <c r="C80" t="s">
        <v>126</v>
      </c>
      <c r="D80" t="s">
        <v>34</v>
      </c>
      <c r="E80" s="7">
        <v>266</v>
      </c>
      <c r="F80" s="9">
        <v>85.8</v>
      </c>
      <c r="G80" s="31">
        <f t="shared" si="2"/>
        <v>22822.799999999999</v>
      </c>
      <c r="H80" s="1"/>
      <c r="I80" s="32">
        <f t="shared" si="3"/>
        <v>0</v>
      </c>
    </row>
    <row r="81" spans="1:9" x14ac:dyDescent="0.25">
      <c r="A81" t="s">
        <v>218</v>
      </c>
      <c r="B81" t="s">
        <v>218</v>
      </c>
      <c r="C81" t="s">
        <v>127</v>
      </c>
      <c r="F81" s="9"/>
      <c r="G81" s="33"/>
      <c r="H81" s="33"/>
      <c r="I81" s="33"/>
    </row>
    <row r="82" spans="1:9" x14ac:dyDescent="0.25">
      <c r="B82" t="s">
        <v>219</v>
      </c>
      <c r="C82" t="s">
        <v>128</v>
      </c>
      <c r="D82" t="s">
        <v>267</v>
      </c>
      <c r="E82" s="7">
        <v>2.66</v>
      </c>
      <c r="F82" s="9">
        <v>16.46</v>
      </c>
      <c r="G82" s="31">
        <f t="shared" si="2"/>
        <v>43.783600000000007</v>
      </c>
      <c r="H82" s="1"/>
      <c r="I82" s="32">
        <f t="shared" si="3"/>
        <v>0</v>
      </c>
    </row>
    <row r="83" spans="1:9" x14ac:dyDescent="0.25">
      <c r="B83" t="s">
        <v>220</v>
      </c>
      <c r="C83" t="s">
        <v>129</v>
      </c>
      <c r="D83" t="s">
        <v>267</v>
      </c>
      <c r="E83" s="7">
        <v>6.65</v>
      </c>
      <c r="F83" s="9">
        <v>27.94</v>
      </c>
      <c r="G83" s="31">
        <f t="shared" si="2"/>
        <v>185.80100000000002</v>
      </c>
      <c r="H83" s="1"/>
      <c r="I83" s="32">
        <f t="shared" si="3"/>
        <v>0</v>
      </c>
    </row>
    <row r="84" spans="1:9" x14ac:dyDescent="0.25">
      <c r="B84" t="s">
        <v>221</v>
      </c>
      <c r="C84" t="s">
        <v>130</v>
      </c>
      <c r="D84" t="s">
        <v>267</v>
      </c>
      <c r="E84" s="7">
        <v>26.6</v>
      </c>
      <c r="F84" s="9">
        <v>74.75</v>
      </c>
      <c r="G84" s="31">
        <f t="shared" si="2"/>
        <v>1988.3500000000001</v>
      </c>
      <c r="H84" s="1"/>
      <c r="I84" s="32">
        <f t="shared" si="3"/>
        <v>0</v>
      </c>
    </row>
    <row r="85" spans="1:9" x14ac:dyDescent="0.25">
      <c r="B85" t="s">
        <v>222</v>
      </c>
      <c r="C85" t="s">
        <v>131</v>
      </c>
      <c r="D85" t="s">
        <v>267</v>
      </c>
      <c r="E85" s="7">
        <v>26.6</v>
      </c>
      <c r="F85" s="9">
        <v>89.7</v>
      </c>
      <c r="G85" s="31">
        <f t="shared" si="2"/>
        <v>2386.02</v>
      </c>
      <c r="H85" s="1"/>
      <c r="I85" s="32">
        <f t="shared" si="3"/>
        <v>0</v>
      </c>
    </row>
    <row r="86" spans="1:9" x14ac:dyDescent="0.25">
      <c r="A86" t="s">
        <v>223</v>
      </c>
      <c r="B86" t="s">
        <v>223</v>
      </c>
      <c r="C86" t="s">
        <v>132</v>
      </c>
      <c r="F86" s="9"/>
      <c r="G86" s="33"/>
      <c r="H86" s="33"/>
      <c r="I86" s="33"/>
    </row>
    <row r="87" spans="1:9" x14ac:dyDescent="0.25">
      <c r="B87" t="s">
        <v>224</v>
      </c>
      <c r="C87" t="s">
        <v>133</v>
      </c>
      <c r="D87" t="s">
        <v>34</v>
      </c>
      <c r="E87" s="7">
        <v>1</v>
      </c>
      <c r="F87" s="9">
        <v>275.31</v>
      </c>
      <c r="G87" s="31">
        <f t="shared" si="2"/>
        <v>275.31</v>
      </c>
      <c r="H87" s="1"/>
      <c r="I87" s="32">
        <f t="shared" si="3"/>
        <v>0</v>
      </c>
    </row>
    <row r="88" spans="1:9" x14ac:dyDescent="0.25">
      <c r="B88" t="s">
        <v>225</v>
      </c>
      <c r="C88" t="s">
        <v>134</v>
      </c>
      <c r="D88" t="s">
        <v>34</v>
      </c>
      <c r="E88" s="7">
        <v>1</v>
      </c>
      <c r="F88" s="9">
        <v>386.4</v>
      </c>
      <c r="G88" s="31">
        <f t="shared" si="2"/>
        <v>386.4</v>
      </c>
      <c r="H88" s="1"/>
      <c r="I88" s="32">
        <f t="shared" si="3"/>
        <v>0</v>
      </c>
    </row>
    <row r="89" spans="1:9" x14ac:dyDescent="0.25">
      <c r="B89" t="s">
        <v>226</v>
      </c>
      <c r="C89" t="s">
        <v>135</v>
      </c>
      <c r="D89" t="s">
        <v>34</v>
      </c>
      <c r="E89" s="7">
        <v>1</v>
      </c>
      <c r="F89" s="9">
        <v>448.35</v>
      </c>
      <c r="G89" s="31">
        <f t="shared" si="2"/>
        <v>448.35</v>
      </c>
      <c r="H89" s="1"/>
      <c r="I89" s="32">
        <f t="shared" si="3"/>
        <v>0</v>
      </c>
    </row>
    <row r="90" spans="1:9" x14ac:dyDescent="0.25">
      <c r="B90" t="s">
        <v>227</v>
      </c>
      <c r="C90" t="s">
        <v>136</v>
      </c>
      <c r="D90" t="s">
        <v>34</v>
      </c>
      <c r="E90" s="7">
        <v>1</v>
      </c>
      <c r="F90" s="9">
        <v>131.25</v>
      </c>
      <c r="G90" s="31">
        <f t="shared" si="2"/>
        <v>131.25</v>
      </c>
      <c r="H90" s="1"/>
      <c r="I90" s="32">
        <f t="shared" si="3"/>
        <v>0</v>
      </c>
    </row>
    <row r="91" spans="1:9" x14ac:dyDescent="0.25">
      <c r="B91" t="s">
        <v>228</v>
      </c>
      <c r="C91" t="s">
        <v>137</v>
      </c>
      <c r="D91" t="s">
        <v>34</v>
      </c>
      <c r="E91" s="7">
        <v>1</v>
      </c>
      <c r="F91" s="9">
        <v>222.18</v>
      </c>
      <c r="G91" s="31">
        <f t="shared" si="2"/>
        <v>222.18</v>
      </c>
      <c r="H91" s="1"/>
      <c r="I91" s="32">
        <f t="shared" si="3"/>
        <v>0</v>
      </c>
    </row>
    <row r="92" spans="1:9" x14ac:dyDescent="0.25">
      <c r="B92" t="s">
        <v>229</v>
      </c>
      <c r="C92" t="s">
        <v>138</v>
      </c>
      <c r="D92" t="s">
        <v>34</v>
      </c>
      <c r="E92" s="7">
        <v>1</v>
      </c>
      <c r="F92" s="9">
        <v>304.29000000000002</v>
      </c>
      <c r="G92" s="31">
        <f t="shared" si="2"/>
        <v>304.29000000000002</v>
      </c>
      <c r="H92" s="1"/>
      <c r="I92" s="32">
        <f t="shared" si="3"/>
        <v>0</v>
      </c>
    </row>
    <row r="93" spans="1:9" x14ac:dyDescent="0.25">
      <c r="B93" t="s">
        <v>230</v>
      </c>
      <c r="C93" t="s">
        <v>139</v>
      </c>
      <c r="D93" t="s">
        <v>34</v>
      </c>
      <c r="E93" s="7">
        <v>5</v>
      </c>
      <c r="F93" s="9">
        <v>54.6</v>
      </c>
      <c r="G93" s="31">
        <f t="shared" si="2"/>
        <v>273</v>
      </c>
      <c r="H93" s="1"/>
      <c r="I93" s="32">
        <f t="shared" si="3"/>
        <v>0</v>
      </c>
    </row>
    <row r="94" spans="1:9" x14ac:dyDescent="0.25">
      <c r="B94" t="s">
        <v>231</v>
      </c>
      <c r="C94" t="s">
        <v>140</v>
      </c>
      <c r="D94" t="s">
        <v>34</v>
      </c>
      <c r="E94" s="7">
        <v>4</v>
      </c>
      <c r="F94" s="9">
        <v>72.45</v>
      </c>
      <c r="G94" s="31">
        <f t="shared" si="2"/>
        <v>289.8</v>
      </c>
      <c r="H94" s="1"/>
      <c r="I94" s="32">
        <f t="shared" si="3"/>
        <v>0</v>
      </c>
    </row>
    <row r="95" spans="1:9" x14ac:dyDescent="0.25">
      <c r="B95" t="s">
        <v>232</v>
      </c>
      <c r="C95" t="s">
        <v>141</v>
      </c>
      <c r="D95" t="s">
        <v>34</v>
      </c>
      <c r="E95" s="7">
        <v>1</v>
      </c>
      <c r="F95" s="9">
        <v>137.66</v>
      </c>
      <c r="G95" s="31">
        <f t="shared" si="2"/>
        <v>137.66</v>
      </c>
      <c r="H95" s="1"/>
      <c r="I95" s="32">
        <f t="shared" si="3"/>
        <v>0</v>
      </c>
    </row>
    <row r="96" spans="1:9" x14ac:dyDescent="0.25">
      <c r="B96" t="s">
        <v>233</v>
      </c>
      <c r="C96" t="s">
        <v>142</v>
      </c>
      <c r="D96" t="s">
        <v>34</v>
      </c>
      <c r="E96" s="7">
        <v>1</v>
      </c>
      <c r="F96" s="9">
        <v>43.47</v>
      </c>
      <c r="G96" s="31">
        <f t="shared" si="2"/>
        <v>43.47</v>
      </c>
      <c r="H96" s="1"/>
      <c r="I96" s="32">
        <f t="shared" si="3"/>
        <v>0</v>
      </c>
    </row>
    <row r="97" spans="1:9" x14ac:dyDescent="0.25">
      <c r="B97" t="s">
        <v>234</v>
      </c>
      <c r="C97" t="s">
        <v>143</v>
      </c>
      <c r="D97" t="s">
        <v>34</v>
      </c>
      <c r="E97" s="7">
        <v>1</v>
      </c>
      <c r="F97" s="9">
        <v>338.1</v>
      </c>
      <c r="G97" s="31">
        <f t="shared" si="2"/>
        <v>338.1</v>
      </c>
      <c r="H97" s="1"/>
      <c r="I97" s="32">
        <f t="shared" si="3"/>
        <v>0</v>
      </c>
    </row>
    <row r="98" spans="1:9" x14ac:dyDescent="0.25">
      <c r="B98" t="s">
        <v>235</v>
      </c>
      <c r="C98" t="s">
        <v>144</v>
      </c>
      <c r="D98" t="s">
        <v>34</v>
      </c>
      <c r="E98" s="7">
        <v>13</v>
      </c>
      <c r="F98" s="9">
        <v>32.549999999999997</v>
      </c>
      <c r="G98" s="31">
        <f t="shared" si="2"/>
        <v>423.15</v>
      </c>
      <c r="H98" s="1"/>
      <c r="I98" s="32">
        <f t="shared" si="3"/>
        <v>0</v>
      </c>
    </row>
    <row r="99" spans="1:9" x14ac:dyDescent="0.25">
      <c r="B99" t="s">
        <v>236</v>
      </c>
      <c r="C99" t="s">
        <v>145</v>
      </c>
      <c r="D99" t="s">
        <v>34</v>
      </c>
      <c r="E99" s="7">
        <v>6</v>
      </c>
      <c r="F99" s="9">
        <v>72.45</v>
      </c>
      <c r="G99" s="31">
        <f t="shared" si="2"/>
        <v>434.70000000000005</v>
      </c>
      <c r="H99" s="1"/>
      <c r="I99" s="32">
        <f t="shared" si="3"/>
        <v>0</v>
      </c>
    </row>
    <row r="100" spans="1:9" x14ac:dyDescent="0.25">
      <c r="B100" t="s">
        <v>237</v>
      </c>
      <c r="C100" t="s">
        <v>146</v>
      </c>
      <c r="D100" t="s">
        <v>34</v>
      </c>
      <c r="E100" s="7">
        <v>2</v>
      </c>
      <c r="F100" s="9">
        <v>120.75</v>
      </c>
      <c r="G100" s="31">
        <f t="shared" si="2"/>
        <v>241.5</v>
      </c>
      <c r="H100" s="1"/>
      <c r="I100" s="32">
        <f t="shared" si="3"/>
        <v>0</v>
      </c>
    </row>
    <row r="101" spans="1:9" x14ac:dyDescent="0.25">
      <c r="B101" t="s">
        <v>238</v>
      </c>
      <c r="C101" t="s">
        <v>147</v>
      </c>
      <c r="D101" t="s">
        <v>34</v>
      </c>
      <c r="E101" s="7">
        <v>13</v>
      </c>
      <c r="F101" s="9">
        <v>82.11</v>
      </c>
      <c r="G101" s="31">
        <f t="shared" si="2"/>
        <v>1067.43</v>
      </c>
      <c r="H101" s="1"/>
      <c r="I101" s="32">
        <f t="shared" si="3"/>
        <v>0</v>
      </c>
    </row>
    <row r="102" spans="1:9" x14ac:dyDescent="0.25">
      <c r="B102" t="s">
        <v>239</v>
      </c>
      <c r="C102" t="s">
        <v>148</v>
      </c>
      <c r="D102" t="s">
        <v>34</v>
      </c>
      <c r="E102" s="7">
        <v>2</v>
      </c>
      <c r="F102" s="9">
        <v>96.6</v>
      </c>
      <c r="G102" s="31">
        <f t="shared" si="2"/>
        <v>193.2</v>
      </c>
      <c r="H102" s="1"/>
      <c r="I102" s="32">
        <f t="shared" si="3"/>
        <v>0</v>
      </c>
    </row>
    <row r="103" spans="1:9" x14ac:dyDescent="0.25">
      <c r="B103" t="s">
        <v>240</v>
      </c>
      <c r="C103" t="s">
        <v>149</v>
      </c>
      <c r="D103" t="s">
        <v>34</v>
      </c>
      <c r="E103" s="7">
        <v>2</v>
      </c>
      <c r="F103" s="9">
        <v>144.9</v>
      </c>
      <c r="G103" s="31">
        <f t="shared" si="2"/>
        <v>289.8</v>
      </c>
      <c r="H103" s="1"/>
      <c r="I103" s="32">
        <f t="shared" si="3"/>
        <v>0</v>
      </c>
    </row>
    <row r="104" spans="1:9" x14ac:dyDescent="0.25">
      <c r="B104" t="s">
        <v>241</v>
      </c>
      <c r="C104" t="s">
        <v>150</v>
      </c>
      <c r="D104" t="s">
        <v>34</v>
      </c>
      <c r="E104" s="7">
        <v>6</v>
      </c>
      <c r="F104" s="9">
        <v>57.96</v>
      </c>
      <c r="G104" s="31">
        <f t="shared" si="2"/>
        <v>347.76</v>
      </c>
      <c r="H104" s="1"/>
      <c r="I104" s="32">
        <f t="shared" si="3"/>
        <v>0</v>
      </c>
    </row>
    <row r="105" spans="1:9" x14ac:dyDescent="0.25">
      <c r="B105" t="s">
        <v>242</v>
      </c>
      <c r="C105" t="s">
        <v>151</v>
      </c>
      <c r="D105" t="s">
        <v>34</v>
      </c>
      <c r="E105" s="7">
        <v>9</v>
      </c>
      <c r="F105" s="9">
        <v>26.15</v>
      </c>
      <c r="G105" s="31">
        <f t="shared" si="2"/>
        <v>235.35</v>
      </c>
      <c r="H105" s="1"/>
      <c r="I105" s="32">
        <f t="shared" si="3"/>
        <v>0</v>
      </c>
    </row>
    <row r="106" spans="1:9" x14ac:dyDescent="0.25">
      <c r="B106" t="s">
        <v>243</v>
      </c>
      <c r="C106" t="s">
        <v>152</v>
      </c>
      <c r="D106" t="s">
        <v>34</v>
      </c>
      <c r="E106" s="7">
        <v>9</v>
      </c>
      <c r="F106" s="9">
        <v>14.7</v>
      </c>
      <c r="G106" s="31">
        <f t="shared" si="2"/>
        <v>132.29999999999998</v>
      </c>
      <c r="H106" s="1"/>
      <c r="I106" s="32">
        <f t="shared" si="3"/>
        <v>0</v>
      </c>
    </row>
    <row r="107" spans="1:9" x14ac:dyDescent="0.25">
      <c r="B107" t="s">
        <v>244</v>
      </c>
      <c r="C107" t="s">
        <v>153</v>
      </c>
      <c r="D107" t="s">
        <v>34</v>
      </c>
      <c r="E107" s="7">
        <v>3</v>
      </c>
      <c r="F107" s="9">
        <v>26.15</v>
      </c>
      <c r="G107" s="31">
        <f t="shared" si="2"/>
        <v>78.449999999999989</v>
      </c>
      <c r="H107" s="1"/>
      <c r="I107" s="32">
        <f t="shared" si="3"/>
        <v>0</v>
      </c>
    </row>
    <row r="108" spans="1:9" x14ac:dyDescent="0.25">
      <c r="B108" t="s">
        <v>245</v>
      </c>
      <c r="C108" t="s">
        <v>154</v>
      </c>
      <c r="D108" t="s">
        <v>34</v>
      </c>
      <c r="E108" s="7">
        <v>9</v>
      </c>
      <c r="F108" s="9">
        <v>82.11</v>
      </c>
      <c r="G108" s="31">
        <f t="shared" si="2"/>
        <v>738.99</v>
      </c>
      <c r="H108" s="1"/>
      <c r="I108" s="32">
        <f t="shared" si="3"/>
        <v>0</v>
      </c>
    </row>
    <row r="109" spans="1:9" x14ac:dyDescent="0.25">
      <c r="B109" t="s">
        <v>246</v>
      </c>
      <c r="C109" t="s">
        <v>155</v>
      </c>
      <c r="D109" t="s">
        <v>34</v>
      </c>
      <c r="E109" s="7">
        <v>2</v>
      </c>
      <c r="F109" s="9">
        <v>173.88</v>
      </c>
      <c r="G109" s="31">
        <f t="shared" si="2"/>
        <v>347.76</v>
      </c>
      <c r="H109" s="1"/>
      <c r="I109" s="32">
        <f t="shared" si="3"/>
        <v>0</v>
      </c>
    </row>
    <row r="110" spans="1:9" x14ac:dyDescent="0.25">
      <c r="A110" t="s">
        <v>247</v>
      </c>
      <c r="B110" t="s">
        <v>247</v>
      </c>
      <c r="C110" t="s">
        <v>156</v>
      </c>
      <c r="F110" s="9"/>
      <c r="G110" s="33"/>
      <c r="H110" s="33"/>
      <c r="I110" s="33"/>
    </row>
    <row r="111" spans="1:9" x14ac:dyDescent="0.25">
      <c r="B111" t="s">
        <v>248</v>
      </c>
      <c r="C111" t="s">
        <v>157</v>
      </c>
      <c r="D111" t="s">
        <v>268</v>
      </c>
      <c r="E111" s="7">
        <v>6.65</v>
      </c>
      <c r="F111" s="9">
        <v>76.95</v>
      </c>
      <c r="G111" s="31">
        <f t="shared" si="2"/>
        <v>511.71750000000003</v>
      </c>
      <c r="H111" s="1"/>
      <c r="I111" s="32">
        <f t="shared" si="3"/>
        <v>0</v>
      </c>
    </row>
    <row r="112" spans="1:9" x14ac:dyDescent="0.25">
      <c r="B112" t="s">
        <v>249</v>
      </c>
      <c r="C112" t="s">
        <v>158</v>
      </c>
      <c r="D112" t="s">
        <v>268</v>
      </c>
      <c r="E112" s="7">
        <v>13.3</v>
      </c>
      <c r="F112" s="9">
        <v>109.94</v>
      </c>
      <c r="G112" s="31">
        <f t="shared" si="2"/>
        <v>1462.202</v>
      </c>
      <c r="H112" s="1"/>
      <c r="I112" s="32">
        <f t="shared" si="3"/>
        <v>0</v>
      </c>
    </row>
    <row r="113" spans="1:9" x14ac:dyDescent="0.25">
      <c r="B113" t="s">
        <v>250</v>
      </c>
      <c r="C113" t="s">
        <v>159</v>
      </c>
      <c r="D113" t="s">
        <v>268</v>
      </c>
      <c r="E113" s="7">
        <v>6.65</v>
      </c>
      <c r="F113" s="9">
        <v>146.79</v>
      </c>
      <c r="G113" s="31">
        <f t="shared" si="2"/>
        <v>976.15350000000001</v>
      </c>
      <c r="H113" s="1"/>
      <c r="I113" s="32">
        <f t="shared" si="3"/>
        <v>0</v>
      </c>
    </row>
    <row r="114" spans="1:9" x14ac:dyDescent="0.25">
      <c r="B114" t="s">
        <v>251</v>
      </c>
      <c r="C114" t="s">
        <v>160</v>
      </c>
      <c r="D114" t="s">
        <v>268</v>
      </c>
      <c r="E114" s="7">
        <v>13.3</v>
      </c>
      <c r="F114" s="9">
        <v>183.49</v>
      </c>
      <c r="G114" s="31">
        <f t="shared" si="2"/>
        <v>2440.4170000000004</v>
      </c>
      <c r="H114" s="1"/>
      <c r="I114" s="32">
        <f t="shared" si="3"/>
        <v>0</v>
      </c>
    </row>
    <row r="115" spans="1:9" x14ac:dyDescent="0.25">
      <c r="A115" t="s">
        <v>252</v>
      </c>
      <c r="B115" t="s">
        <v>252</v>
      </c>
      <c r="C115" t="s">
        <v>161</v>
      </c>
      <c r="F115" s="9"/>
      <c r="G115" s="33"/>
      <c r="H115" s="33"/>
      <c r="I115" s="33"/>
    </row>
    <row r="116" spans="1:9" x14ac:dyDescent="0.25">
      <c r="B116" t="s">
        <v>253</v>
      </c>
      <c r="C116" t="s">
        <v>162</v>
      </c>
      <c r="D116" t="s">
        <v>269</v>
      </c>
      <c r="E116" s="7">
        <v>1</v>
      </c>
      <c r="F116" s="9">
        <v>135.85</v>
      </c>
      <c r="G116" s="31">
        <f t="shared" si="2"/>
        <v>135.85</v>
      </c>
      <c r="H116" s="1"/>
      <c r="I116" s="32">
        <f t="shared" si="3"/>
        <v>0</v>
      </c>
    </row>
    <row r="117" spans="1:9" x14ac:dyDescent="0.25">
      <c r="B117" t="s">
        <v>254</v>
      </c>
      <c r="C117" t="s">
        <v>163</v>
      </c>
      <c r="D117" t="s">
        <v>268</v>
      </c>
      <c r="E117" s="7">
        <v>6.65</v>
      </c>
      <c r="F117" s="9">
        <v>61.12</v>
      </c>
      <c r="G117" s="31">
        <f t="shared" si="2"/>
        <v>406.44799999999998</v>
      </c>
      <c r="H117" s="1"/>
      <c r="I117" s="32">
        <f t="shared" si="3"/>
        <v>0</v>
      </c>
    </row>
    <row r="118" spans="1:9" x14ac:dyDescent="0.25">
      <c r="B118" t="s">
        <v>255</v>
      </c>
      <c r="C118" t="s">
        <v>164</v>
      </c>
      <c r="D118" t="s">
        <v>268</v>
      </c>
      <c r="E118" s="7">
        <v>6.65</v>
      </c>
      <c r="F118" s="9">
        <v>73.349999999999994</v>
      </c>
      <c r="G118" s="31">
        <f t="shared" si="2"/>
        <v>487.77749999999997</v>
      </c>
      <c r="H118" s="1"/>
      <c r="I118" s="32">
        <f t="shared" si="3"/>
        <v>0</v>
      </c>
    </row>
    <row r="119" spans="1:9" x14ac:dyDescent="0.25">
      <c r="B119" t="s">
        <v>256</v>
      </c>
      <c r="C119" t="s">
        <v>165</v>
      </c>
      <c r="D119" t="s">
        <v>268</v>
      </c>
      <c r="E119" s="7">
        <v>146.30000000000001</v>
      </c>
      <c r="F119" s="9">
        <v>71.88</v>
      </c>
      <c r="G119" s="31">
        <f t="shared" si="2"/>
        <v>10516.044</v>
      </c>
      <c r="H119" s="1"/>
      <c r="I119" s="32">
        <f t="shared" si="3"/>
        <v>0</v>
      </c>
    </row>
    <row r="120" spans="1:9" x14ac:dyDescent="0.25">
      <c r="B120" t="s">
        <v>257</v>
      </c>
      <c r="C120" t="s">
        <v>166</v>
      </c>
      <c r="D120" t="s">
        <v>268</v>
      </c>
      <c r="E120" s="7">
        <v>146.30000000000001</v>
      </c>
      <c r="F120" s="9">
        <v>89.85</v>
      </c>
      <c r="G120" s="31">
        <f t="shared" si="2"/>
        <v>13145.055</v>
      </c>
      <c r="H120" s="1"/>
      <c r="I120" s="32">
        <f t="shared" si="3"/>
        <v>0</v>
      </c>
    </row>
    <row r="121" spans="1:9" x14ac:dyDescent="0.25">
      <c r="B121" t="s">
        <v>258</v>
      </c>
      <c r="C121" t="s">
        <v>167</v>
      </c>
      <c r="D121" t="s">
        <v>34</v>
      </c>
      <c r="E121" s="7">
        <v>2</v>
      </c>
      <c r="F121" s="9">
        <v>166.75</v>
      </c>
      <c r="G121" s="31">
        <f t="shared" si="2"/>
        <v>333.5</v>
      </c>
      <c r="H121" s="1"/>
      <c r="I121" s="32">
        <f t="shared" si="3"/>
        <v>0</v>
      </c>
    </row>
    <row r="122" spans="1:9" x14ac:dyDescent="0.25">
      <c r="B122" t="s">
        <v>259</v>
      </c>
      <c r="C122" t="s">
        <v>168</v>
      </c>
      <c r="D122" t="s">
        <v>34</v>
      </c>
      <c r="E122" s="7">
        <v>50</v>
      </c>
      <c r="F122" s="9">
        <v>37.72</v>
      </c>
      <c r="G122" s="31">
        <f t="shared" si="2"/>
        <v>1886</v>
      </c>
      <c r="H122" s="1"/>
      <c r="I122" s="32">
        <f t="shared" si="3"/>
        <v>0</v>
      </c>
    </row>
    <row r="123" spans="1:9" x14ac:dyDescent="0.25">
      <c r="B123" t="s">
        <v>260</v>
      </c>
      <c r="C123" t="s">
        <v>169</v>
      </c>
      <c r="D123" t="s">
        <v>268</v>
      </c>
      <c r="E123" s="7">
        <v>6.65</v>
      </c>
      <c r="F123" s="9">
        <v>212.75</v>
      </c>
      <c r="G123" s="31">
        <f t="shared" si="2"/>
        <v>1414.7875000000001</v>
      </c>
      <c r="H123" s="1"/>
      <c r="I123" s="32">
        <f t="shared" si="3"/>
        <v>0</v>
      </c>
    </row>
    <row r="124" spans="1:9" x14ac:dyDescent="0.25">
      <c r="B124" t="s">
        <v>261</v>
      </c>
      <c r="C124" t="s">
        <v>170</v>
      </c>
      <c r="D124" t="s">
        <v>269</v>
      </c>
      <c r="E124" s="7">
        <v>2</v>
      </c>
      <c r="F124" s="9">
        <v>9853.2000000000007</v>
      </c>
      <c r="G124" s="31">
        <f t="shared" si="2"/>
        <v>19706.400000000001</v>
      </c>
      <c r="H124" s="1"/>
      <c r="I124" s="32">
        <f t="shared" si="3"/>
        <v>0</v>
      </c>
    </row>
    <row r="125" spans="1:9" x14ac:dyDescent="0.25">
      <c r="B125" t="s">
        <v>262</v>
      </c>
      <c r="C125" t="s">
        <v>171</v>
      </c>
      <c r="D125" t="s">
        <v>269</v>
      </c>
      <c r="E125" s="7">
        <v>4</v>
      </c>
      <c r="F125" s="9">
        <v>3197</v>
      </c>
      <c r="G125" s="31">
        <f t="shared" si="2"/>
        <v>12788</v>
      </c>
      <c r="H125" s="1"/>
      <c r="I125" s="32">
        <f t="shared" si="3"/>
        <v>0</v>
      </c>
    </row>
    <row r="126" spans="1:9" x14ac:dyDescent="0.25">
      <c r="B126" t="s">
        <v>263</v>
      </c>
      <c r="C126" t="s">
        <v>172</v>
      </c>
      <c r="D126" t="s">
        <v>34</v>
      </c>
      <c r="E126" s="7">
        <v>266</v>
      </c>
      <c r="F126" s="9">
        <v>5.15</v>
      </c>
      <c r="G126" s="31">
        <f t="shared" si="2"/>
        <v>1369.9</v>
      </c>
      <c r="H126" s="1"/>
      <c r="I126" s="32">
        <f t="shared" si="3"/>
        <v>0</v>
      </c>
    </row>
    <row r="127" spans="1:9" x14ac:dyDescent="0.25">
      <c r="B127" t="s">
        <v>264</v>
      </c>
      <c r="C127" t="s">
        <v>173</v>
      </c>
      <c r="D127" t="s">
        <v>34</v>
      </c>
      <c r="E127" s="7">
        <v>532</v>
      </c>
      <c r="F127" s="9">
        <v>1.85</v>
      </c>
      <c r="G127" s="31">
        <f t="shared" si="2"/>
        <v>984.2</v>
      </c>
      <c r="H127" s="1"/>
      <c r="I127" s="32">
        <f t="shared" si="3"/>
        <v>0</v>
      </c>
    </row>
    <row r="128" spans="1:9" x14ac:dyDescent="0.25">
      <c r="B128" t="s">
        <v>265</v>
      </c>
      <c r="C128" t="s">
        <v>174</v>
      </c>
      <c r="D128" t="s">
        <v>34</v>
      </c>
      <c r="E128" s="7">
        <v>266</v>
      </c>
      <c r="F128" s="9">
        <v>2.3199999999999998</v>
      </c>
      <c r="G128" s="31">
        <f t="shared" si="2"/>
        <v>617.12</v>
      </c>
      <c r="H128" s="1"/>
      <c r="I128" s="32">
        <f t="shared" si="3"/>
        <v>0</v>
      </c>
    </row>
    <row r="129" spans="2:9" x14ac:dyDescent="0.25">
      <c r="B129" t="s">
        <v>266</v>
      </c>
      <c r="C129" t="s">
        <v>175</v>
      </c>
      <c r="D129" t="s">
        <v>34</v>
      </c>
      <c r="E129" s="7">
        <v>266</v>
      </c>
      <c r="F129" s="9">
        <v>1.18</v>
      </c>
      <c r="G129" s="31">
        <f t="shared" si="2"/>
        <v>313.88</v>
      </c>
      <c r="H129" s="1"/>
      <c r="I129" s="32">
        <f t="shared" si="3"/>
        <v>0</v>
      </c>
    </row>
  </sheetData>
  <sheetProtection algorithmName="SHA-512" hashValue="qGGncap+dKkXwoJyB4D9dWxIO/KJLkAz0xYf/xW4y38kI9kI2n3KFcf1D279wmCEN2kNoqdUSVFlANzUjc7CVA==" saltValue="66fZS+gidFmCRKy31BQ/7g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decimal" operator="lessThanOrEqual" allowBlank="1" showInputMessage="1" showErrorMessage="1" errorTitle="ATENCIÓN" error="EL PRECIO UNITARIO OFERTADO TIENEN QUE SER MENOR O IGUAL QUE EL PRECIO UNITARIO DE LICITACIÓN" sqref="H14:H129" xr:uid="{D6B099A1-412A-4A56-9234-D500BBE72307}">
      <formula1>F14</formula1>
    </dataValidation>
  </dataValidations>
  <pageMargins left="0.7" right="0.7" top="0.75" bottom="0.75" header="0.3" footer="0.3"/>
  <pageSetup paperSize="9" orientation="portrait" r:id="rId1"/>
  <ignoredErrors>
    <ignoredError sqref="G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/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A1" s="2"/>
      <c r="B1" s="3" t="s">
        <v>30</v>
      </c>
    </row>
    <row r="2" spans="1:2" ht="15.75" thickBot="1" x14ac:dyDescent="0.3">
      <c r="A2" s="4"/>
      <c r="B2" s="3" t="s">
        <v>31</v>
      </c>
    </row>
    <row r="3" spans="1:2" ht="15.75" thickBot="1" x14ac:dyDescent="0.3">
      <c r="A3" s="5"/>
      <c r="B3" s="3" t="s">
        <v>32</v>
      </c>
    </row>
  </sheetData>
  <sheetProtection algorithmName="SHA-512" hashValue="qewC24huWLs6Bq6Jwjzp9kk7HHcshm+YVQJhyQPOM0SLJxJ6G1wiu46SW9Kd9ArcjsU17sFVe+K2GEm0+qXHWQ==" saltValue="tsEGGw2LwX2EshgxQ/vCjw==" spinCount="100000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2025-06-17T07:21:12Z</dcterms:created>
  <dcterms:modified xsi:type="dcterms:W3CDTF">2025-06-17T07:22:12Z</dcterms:modified>
  <cp:category/>
  <cp:contentStatus/>
</cp:coreProperties>
</file>