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8_{BDAF8EC5-BE2D-46EF-B038-A8982B7BD9A0}" xr6:coauthVersionLast="47" xr6:coauthVersionMax="47" xr10:uidLastSave="{00000000-0000-0000-0000-000000000000}"/>
  <bookViews>
    <workbookView xWindow="28692" yWindow="-3768" windowWidth="29016" windowHeight="1569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7" i="1" l="1"/>
  <c r="G95" i="1"/>
  <c r="G94" i="1"/>
  <c r="G89" i="1"/>
  <c r="G86" i="1"/>
  <c r="G73" i="1"/>
  <c r="G65" i="1"/>
  <c r="G55" i="1"/>
  <c r="G47" i="1"/>
  <c r="G46" i="1"/>
  <c r="G41" i="1"/>
  <c r="G38" i="1"/>
  <c r="G23" i="1"/>
  <c r="G20" i="1"/>
  <c r="G15" i="1"/>
  <c r="G14" i="1"/>
  <c r="I101" i="1"/>
  <c r="G101" i="1"/>
  <c r="I100" i="1"/>
  <c r="G100" i="1"/>
  <c r="I99" i="1"/>
  <c r="G99" i="1"/>
  <c r="I97" i="1"/>
  <c r="I96" i="1"/>
  <c r="G96" i="1"/>
  <c r="I95" i="1"/>
  <c r="I94" i="1"/>
  <c r="I93" i="1"/>
  <c r="G93" i="1"/>
  <c r="I92" i="1"/>
  <c r="G92" i="1"/>
  <c r="I90" i="1"/>
  <c r="G90" i="1"/>
  <c r="I89" i="1"/>
  <c r="I88" i="1"/>
  <c r="G88" i="1"/>
  <c r="I87" i="1"/>
  <c r="G87" i="1"/>
  <c r="I86" i="1"/>
  <c r="I85" i="1"/>
  <c r="G85" i="1"/>
  <c r="I84" i="1"/>
  <c r="G84" i="1"/>
  <c r="I83" i="1"/>
  <c r="G83" i="1"/>
  <c r="I82" i="1"/>
  <c r="G82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G74" i="1"/>
  <c r="I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I64" i="1"/>
  <c r="G64" i="1"/>
  <c r="I63" i="1"/>
  <c r="G63" i="1"/>
  <c r="I62" i="1"/>
  <c r="G62" i="1"/>
  <c r="I61" i="1"/>
  <c r="G61" i="1"/>
  <c r="I60" i="1"/>
  <c r="G60" i="1"/>
  <c r="I59" i="1"/>
  <c r="G59" i="1"/>
  <c r="I57" i="1"/>
  <c r="G57" i="1"/>
  <c r="I56" i="1"/>
  <c r="G56" i="1"/>
  <c r="I55" i="1"/>
  <c r="I54" i="1"/>
  <c r="G54" i="1"/>
  <c r="I53" i="1"/>
  <c r="G53" i="1"/>
  <c r="I52" i="1"/>
  <c r="G52" i="1"/>
  <c r="I51" i="1"/>
  <c r="G51" i="1"/>
  <c r="I49" i="1"/>
  <c r="G49" i="1"/>
  <c r="I48" i="1"/>
  <c r="G48" i="1"/>
  <c r="I47" i="1"/>
  <c r="I46" i="1"/>
  <c r="I45" i="1"/>
  <c r="G45" i="1"/>
  <c r="I44" i="1"/>
  <c r="G44" i="1"/>
  <c r="I42" i="1"/>
  <c r="G42" i="1"/>
  <c r="I41" i="1"/>
  <c r="I40" i="1"/>
  <c r="G40" i="1"/>
  <c r="I39" i="1"/>
  <c r="G39" i="1"/>
  <c r="I38" i="1"/>
  <c r="I37" i="1"/>
  <c r="G37" i="1"/>
  <c r="I36" i="1"/>
  <c r="G36" i="1"/>
  <c r="I35" i="1"/>
  <c r="G35" i="1"/>
  <c r="I34" i="1"/>
  <c r="G34" i="1"/>
  <c r="I32" i="1"/>
  <c r="G32" i="1"/>
  <c r="I31" i="1"/>
  <c r="G31" i="1"/>
  <c r="I30" i="1"/>
  <c r="G30" i="1"/>
  <c r="I28" i="1"/>
  <c r="G28" i="1"/>
  <c r="I27" i="1"/>
  <c r="G27" i="1"/>
  <c r="I26" i="1"/>
  <c r="G26" i="1"/>
  <c r="I25" i="1"/>
  <c r="G25" i="1"/>
  <c r="I24" i="1"/>
  <c r="G24" i="1"/>
  <c r="I23" i="1"/>
  <c r="I21" i="1"/>
  <c r="I20" i="1"/>
  <c r="I19" i="1"/>
  <c r="I18" i="1"/>
  <c r="I17" i="1"/>
  <c r="I16" i="1"/>
  <c r="I15" i="1"/>
  <c r="G16" i="1"/>
  <c r="G17" i="1"/>
  <c r="G18" i="1"/>
  <c r="G19" i="1"/>
  <c r="G21" i="1"/>
  <c r="I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<sst xmlns="http://schemas.openxmlformats.org/spreadsheetml/2006/main" count="226" uniqueCount="147">
  <si>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</si>
  <si>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</si>
  <si>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</si>
  <si>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</si>
  <si>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</si>
  <si>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</si>
  <si>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</si>
  <si>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</si>
  <si>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</si>
  <si>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</si>
  <si>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</si>
  <si>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</si>
  <si>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</si>
  <si>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</si>
  <si>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</si>
  <si>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</si>
  <si>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</si>
  <si>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</si>
  <si>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</si>
  <si>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</si>
  <si>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</si>
  <si>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</si>
  <si>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</si>
  <si>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</si>
  <si>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</si>
  <si>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</si>
  <si>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</si>
  <si>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</si>
  <si>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</si>
  <si>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</si>
  <si>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</si>
  <si>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</si>
  <si>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</si>
  <si>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</si>
  <si>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Reforma Climatización  Puesto de Mando</t>
  </si>
  <si>
    <t>Medios auxiliares</t>
  </si>
  <si>
    <t>Reforma de circuito hidráulico</t>
  </si>
  <si>
    <t>Reforma de la instalación eléctrica</t>
  </si>
  <si>
    <t>Adaptación de la instalación hidráulica al RITE</t>
  </si>
  <si>
    <t>Desmontaje de fancoils horizontales de conductos</t>
  </si>
  <si>
    <t>Conexionado eléctrico</t>
  </si>
  <si>
    <t>1.3</t>
  </si>
  <si>
    <t>Desmontaje de enfriadoras existentes</t>
  </si>
  <si>
    <t>Conexión hidráulica</t>
  </si>
  <si>
    <t>Conductos de descarga de aire de condensación</t>
  </si>
  <si>
    <t>1.4</t>
  </si>
  <si>
    <t>Sistema de control BMS</t>
  </si>
  <si>
    <t>1.5</t>
  </si>
  <si>
    <t>1.6</t>
  </si>
  <si>
    <t>Revisión de conductos</t>
  </si>
  <si>
    <t>Legalización y DFO</t>
  </si>
  <si>
    <t>Integración en el sistema COMMIT</t>
  </si>
  <si>
    <t>Proyecto conforme al REBT</t>
  </si>
  <si>
    <t>Documentación</t>
  </si>
  <si>
    <t>Sistema de refuerzo de climatización de sala central de operadores</t>
  </si>
  <si>
    <t>Integración en sistema de control</t>
  </si>
  <si>
    <t>1.7</t>
  </si>
  <si>
    <t>1.8</t>
  </si>
  <si>
    <t>1.9</t>
  </si>
  <si>
    <t>1.10</t>
  </si>
  <si>
    <t>Enfriadora de agua con condensador remoto</t>
  </si>
  <si>
    <t>Interconexión frigorífica entre unidad enfriadora y aerocondensadores</t>
  </si>
  <si>
    <t>Carga de gas refrigerante</t>
  </si>
  <si>
    <t>Sustitución de Fancoils de despachos</t>
  </si>
  <si>
    <t>Cambio sistema de difusión en sala central de operadores</t>
  </si>
  <si>
    <t>Ayudas necesarias para la ejecución</t>
  </si>
  <si>
    <t>Reubicación de rejillas de retornos existentes</t>
  </si>
  <si>
    <t>Base de datos y pantallas gráficas</t>
  </si>
  <si>
    <t>Programación y puesta en marcha</t>
  </si>
  <si>
    <t>Programación del puesto central</t>
  </si>
  <si>
    <t>Programación de alarmas</t>
  </si>
  <si>
    <t>Integración de nuevas bombas de calor</t>
  </si>
  <si>
    <t>Puesta en marcha de la instalación de control</t>
  </si>
  <si>
    <t>Curso de formación</t>
  </si>
  <si>
    <t xml:space="preserve"> Instalación eléctrica</t>
  </si>
  <si>
    <t xml:space="preserve">Ayudas de obra civil </t>
  </si>
  <si>
    <t>Unidad</t>
  </si>
  <si>
    <t>T1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</si>
  <si>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</si>
  <si>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</si>
  <si>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</si>
  <si>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</si>
  <si>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</si>
  <si>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</si>
  <si>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</si>
  <si>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</si>
  <si>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</si>
  <si>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</si>
  <si>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Suministro y montaje de nueva enfriadora de agua</t>
  </si>
  <si>
    <t>Suministro y montaje de aerocondensadores</t>
  </si>
  <si>
    <t>Kg</t>
  </si>
  <si>
    <t xml:space="preserve">Bombas dobles de circulación </t>
  </si>
  <si>
    <t>m2</t>
  </si>
  <si>
    <t xml:space="preserve">Bombas de calor aire-agua Daikin EWYA016DV3P o similar </t>
  </si>
  <si>
    <t xml:space="preserve">Reguladores de caudal K-Flow Sedical DN25 o similar </t>
  </si>
  <si>
    <t xml:space="preserve">Conexión hidráulica de climatizadores </t>
  </si>
  <si>
    <t xml:space="preserve">Conexionado hidráulico </t>
  </si>
  <si>
    <t xml:space="preserve">Fancoil horizontal de techo Daikin FWN10AF o similar </t>
  </si>
  <si>
    <t xml:space="preserve">Fancoil horizontal de techo Daikin FWN12AF o similar </t>
  </si>
  <si>
    <t xml:space="preserve">Fancoil horizontal de techo Daikin FWN16AF o similar </t>
  </si>
  <si>
    <t xml:space="preserve">Bomba de Calor DAIKIN DA250A o similar </t>
  </si>
  <si>
    <t xml:space="preserve">Interconexión frigorífica y eléctrica entre unidad exterior e interior </t>
  </si>
  <si>
    <t xml:space="preserve">Conducto autoportante Climaver Neto o similar </t>
  </si>
  <si>
    <t xml:space="preserve">Toberas de impulsión </t>
  </si>
  <si>
    <t xml:space="preserve">Rejilla de retorno </t>
  </si>
  <si>
    <t xml:space="preserve">Conductos flexibles </t>
  </si>
  <si>
    <t>ML</t>
  </si>
  <si>
    <t xml:space="preserve">Red de conductos de impulsión y retorno </t>
  </si>
  <si>
    <t xml:space="preserve">Adaptación de reguladores rectangulares de caudal </t>
  </si>
  <si>
    <t xml:space="preserve">Tobera de largo alcance </t>
  </si>
  <si>
    <t>Difusor rotacional de lamas fijas</t>
  </si>
  <si>
    <t xml:space="preserve">Cuadro de control con envolvente de chapa </t>
  </si>
  <si>
    <t>Controlador EC-PU4 EXO o similar</t>
  </si>
  <si>
    <t xml:space="preserve">Módulo de entradas y salidas IO-EC16UOB-X </t>
  </si>
  <si>
    <t xml:space="preserve">Módulo de entradas y salidas IO-EC16UID-X </t>
  </si>
  <si>
    <t xml:space="preserve">Unidad de conexión X1176 </t>
  </si>
  <si>
    <t xml:space="preserve">Sensor Temperatura Inmersión </t>
  </si>
  <si>
    <t xml:space="preserve">Sensor Presión Agua </t>
  </si>
  <si>
    <t xml:space="preserve">Válvula de mariposa </t>
  </si>
  <si>
    <t xml:space="preserve">Válvula de control caracterizada DN 50 </t>
  </si>
  <si>
    <t xml:space="preserve">Termostato REGIN RCF-230CTD-EC o similar </t>
  </si>
  <si>
    <t>Legalización conforme al RSIF</t>
  </si>
  <si>
    <t>Desmontaje de puertas metálicas</t>
  </si>
  <si>
    <t>Fabricación de plataforma</t>
  </si>
  <si>
    <t>Adaptación de placas de suelo técnico</t>
  </si>
  <si>
    <t>Adaptación de placas de falso techo</t>
  </si>
  <si>
    <t>Limpieza final</t>
  </si>
  <si>
    <t>Ayudas para instalación de nuevos elementos</t>
  </si>
  <si>
    <t>Identificación de cableados existentes</t>
  </si>
  <si>
    <t>Modificación de protección de cabecera en CCM-B</t>
  </si>
  <si>
    <t>Suministro, montaje y conexionado de nuevo cuadro eléctrico</t>
  </si>
  <si>
    <t>Suministro e instalación de conductor de cobre</t>
  </si>
  <si>
    <t>Acometidas a consumidores</t>
  </si>
  <si>
    <t>Modificación de cableado de control</t>
  </si>
  <si>
    <t>Desmontaje de cableado fuera de servicio</t>
  </si>
  <si>
    <t>Cableado de nuevos termostatos</t>
  </si>
  <si>
    <t>Asistencia a la puesta en marcha</t>
  </si>
  <si>
    <t>Bomba de calor para calefacción auxiliar de fan-coils de despachos</t>
  </si>
  <si>
    <t>Reacondicionamiento de climatizadores de Sala Central de Operadores</t>
  </si>
  <si>
    <t>Adecuación de climatizadores existentes, marca TROX, denominados CL-1 y CL-2</t>
  </si>
  <si>
    <t>Suministro de repuestos para retrofit</t>
  </si>
  <si>
    <t xml:space="preserve">Fan-coil horizontal de techo Daikin FWN05AT o similar </t>
  </si>
  <si>
    <t xml:space="preserve">Fan-coil horizontal de techo Daikin FWS02AFV o similar </t>
  </si>
  <si>
    <t>Adaptación de soportación</t>
  </si>
  <si>
    <t xml:space="preserve">Actuador rotativo </t>
  </si>
  <si>
    <t xml:space="preserve">Actuador válvulas bola </t>
  </si>
  <si>
    <t>Pasarela de comunicaciones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</si>
</sst>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111111"/>
      <name val="Segoe UI"/>
      <family val="2"/>
    </font>
    <font>
      <b/>
      <sz val="10"/>
      <color rgb="FF11111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3" fillId="6" borderId="0" xfId="0" applyFont="1" applyFill="1"/>
    <xf numFmtId="4" fontId="4" fillId="3" borderId="0" xfId="0" applyNumberFormat="1" applyFont="1" applyFill="1" applyAlignment="1" applyProtection="1">
      <alignment wrapText="1"/>
      <protection locked="0"/>
    </xf>
    <xf numFmtId="4" fontId="3" fillId="3" borderId="0" xfId="0" applyNumberFormat="1" applyFont="1" applyFill="1" applyAlignment="1" applyProtection="1">
      <alignment wrapText="1"/>
      <protection locked="0"/>
    </xf>
    <xf numFmtId="49" fontId="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center" wrapText="1"/>
    </xf>
    <xf numFmtId="1" fontId="3" fillId="0" borderId="0" xfId="0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4" fontId="0" fillId="0" borderId="0" xfId="0" applyNumberFormat="1"/>
    <xf numFmtId="164" fontId="0" fillId="0" borderId="0" xfId="0" applyNumberFormat="1"/>
    <xf numFmtId="49" fontId="4" fillId="0" borderId="0" xfId="0" applyNumberFormat="1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wrapText="1"/>
    </xf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 applyAlignment="1">
      <alignment wrapText="1"/>
    </xf>
    <xf numFmtId="9" fontId="3" fillId="0" borderId="4" xfId="0" quotePrefix="1" applyNumberFormat="1" applyFont="1" applyBorder="1" applyAlignment="1">
      <alignment wrapText="1"/>
    </xf>
    <xf numFmtId="49" fontId="3" fillId="4" borderId="2" xfId="0" applyNumberFormat="1" applyFont="1" applyFill="1" applyBorder="1" applyAlignment="1">
      <alignment wrapText="1"/>
    </xf>
    <xf numFmtId="4" fontId="3" fillId="5" borderId="2" xfId="0" applyNumberFormat="1" applyFont="1" applyFill="1" applyBorder="1" applyAlignment="1">
      <alignment wrapText="1"/>
    </xf>
    <xf numFmtId="4" fontId="4" fillId="4" borderId="5" xfId="0" applyNumberFormat="1" applyFont="1" applyFill="1" applyBorder="1" applyAlignment="1">
      <alignment wrapText="1"/>
    </xf>
    <xf numFmtId="9" fontId="3" fillId="5" borderId="4" xfId="0" quotePrefix="1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4" fontId="4" fillId="5" borderId="2" xfId="0" applyNumberFormat="1" applyFont="1" applyFill="1" applyBorder="1" applyAlignment="1">
      <alignment wrapText="1"/>
    </xf>
    <xf numFmtId="164" fontId="0" fillId="0" borderId="0" xfId="0" applyNumberFormat="1" applyAlignment="1">
      <alignment wrapText="1"/>
    </xf>
    <xf numFmtId="49" fontId="0" fillId="0" borderId="0" xfId="0" applyNumberFormat="1" applyAlignment="1">
      <alignment wrapText="1"/>
    </xf>
    <xf numFmtId="0" fontId="2" fillId="2" borderId="0" xfId="0" applyFont="1" applyFill="1" applyAlignment="1">
      <alignment wrapText="1"/>
    </xf>
    <xf numFmtId="4" fontId="2" fillId="2" borderId="0" xfId="0" applyNumberFormat="1" applyFont="1" applyFill="1" applyAlignment="1">
      <alignment wrapText="1"/>
    </xf>
    <xf numFmtId="4" fontId="4" fillId="0" borderId="0" xfId="0" applyNumberFormat="1" applyFont="1" applyAlignment="1">
      <alignment wrapText="1"/>
    </xf>
    <xf numFmtId="4" fontId="5" fillId="4" borderId="0" xfId="0" applyNumberFormat="1" applyFont="1" applyFill="1" applyAlignment="1">
      <alignment wrapText="1"/>
    </xf>
    <xf numFmtId="4" fontId="4" fillId="4" borderId="0" xfId="0" applyNumberFormat="1" applyFont="1" applyFill="1" applyAlignment="1">
      <alignment wrapText="1"/>
    </xf>
    <xf numFmtId="4" fontId="0" fillId="4" borderId="0" xfId="0" applyNumberFormat="1" applyFill="1"/>
    <xf numFmtId="4" fontId="3" fillId="4" borderId="0" xfId="0" applyNumberFormat="1" applyFont="1" applyFill="1"/>
    <xf numFmtId="1" fontId="4" fillId="0" borderId="0" xfId="0" applyNumberFormat="1" applyFont="1" applyAlignment="1">
      <alignment wrapText="1"/>
    </xf>
    <xf numFmtId="4" fontId="3" fillId="4" borderId="0" xfId="0" applyNumberFormat="1" applyFont="1" applyFill="1" applyAlignment="1">
      <alignment wrapText="1"/>
    </xf>
    <xf numFmtId="4" fontId="0" fillId="4" borderId="0" xfId="0" applyNumberFormat="1" applyFill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 wrapText="1"/>
    </xf>
    <xf numFmtId="49" fontId="2" fillId="4" borderId="6" xfId="0" applyNumberFormat="1" applyFont="1" applyFill="1" applyBorder="1" applyAlignment="1">
      <alignment horizontal="left" wrapText="1"/>
    </xf>
    <xf numFmtId="49" fontId="2" fillId="4" borderId="7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134"/>
  <sheetViews>
    <sheetView showGridLines="0" tabSelected="1" workbookViewId="0">
      <selection activeCell="D4" sqref="D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77.5546875" customWidth="1"/>
    <col min="4" max="4" width="18.6640625" customWidth="1"/>
    <col min="5" max="5" width="30.44140625" style="12" customWidth="1"/>
    <col min="6" max="6" width="18" style="12" bestFit="1" customWidth="1"/>
    <col min="7" max="7" width="22.5546875" style="13" customWidth="1"/>
    <col min="8" max="8" width="19.6640625" bestFit="1" customWidth="1"/>
    <col min="9" max="9" width="18.6640625" style="12" customWidth="1"/>
  </cols>
  <sheetData>
    <row r="1" spans="1:9" ht="15" thickBot="1" x14ac:dyDescent="0.35">
      <c r="D1" s="17" t="s">
        <v>0</v>
      </c>
      <c r="H1" s="17" t="s">
        <v>1</v>
      </c>
    </row>
    <row r="2" spans="1:9" ht="15" thickBot="1" x14ac:dyDescent="0.35">
      <c r="A2" s="18" t="s">
        <v>2</v>
      </c>
      <c r="B2" s="19">
        <v>1</v>
      </c>
    </row>
    <row r="3" spans="1:9" ht="15" customHeight="1" thickBot="1" x14ac:dyDescent="0.35">
      <c r="A3" s="48" t="s">
        <v>3</v>
      </c>
      <c r="B3" s="49"/>
      <c r="C3" s="50"/>
      <c r="D3" s="20">
        <f>SUM(G:G)</f>
        <v>347307.28000000009</v>
      </c>
      <c r="E3" s="48" t="s">
        <v>4</v>
      </c>
      <c r="F3" s="49"/>
      <c r="G3" s="50"/>
      <c r="H3" s="20">
        <f>SUM(I:I)</f>
        <v>0</v>
      </c>
    </row>
    <row r="4" spans="1:9" ht="15" customHeight="1" thickBot="1" x14ac:dyDescent="0.35">
      <c r="A4" s="21" t="s">
        <v>5</v>
      </c>
      <c r="B4" s="22">
        <v>0.06</v>
      </c>
      <c r="C4" s="23" t="s">
        <v>6</v>
      </c>
      <c r="D4" s="24">
        <f>ROUND($D$3*B4,2)</f>
        <v>20838.439999999999</v>
      </c>
      <c r="E4" s="25" t="s">
        <v>7</v>
      </c>
      <c r="F4" s="2"/>
      <c r="G4" s="23" t="s">
        <v>6</v>
      </c>
      <c r="H4" s="24">
        <f>ROUND($H$3*F4,2)</f>
        <v>0</v>
      </c>
    </row>
    <row r="5" spans="1:9" ht="15" thickBot="1" x14ac:dyDescent="0.35">
      <c r="A5" s="21" t="s">
        <v>8</v>
      </c>
      <c r="B5" s="22">
        <v>0.09</v>
      </c>
      <c r="C5" s="23" t="s">
        <v>9</v>
      </c>
      <c r="D5" s="24">
        <f>ROUND($D$3*B5,2)</f>
        <v>31257.66</v>
      </c>
      <c r="E5" s="25" t="s">
        <v>10</v>
      </c>
      <c r="F5" s="2"/>
      <c r="G5" s="23" t="s">
        <v>9</v>
      </c>
      <c r="H5" s="24">
        <f>ROUND($H$3*F5,2)</f>
        <v>0</v>
      </c>
    </row>
    <row r="6" spans="1:9" ht="15" thickBot="1" x14ac:dyDescent="0.35">
      <c r="A6" s="51" t="s">
        <v>11</v>
      </c>
      <c r="B6" s="52"/>
      <c r="C6" s="53"/>
      <c r="D6" s="24">
        <f>SUM(D3,D4,D5)</f>
        <v>399403.38000000006</v>
      </c>
      <c r="E6" s="51" t="s">
        <v>12</v>
      </c>
      <c r="F6" s="52"/>
      <c r="G6" s="53"/>
      <c r="H6" s="24">
        <f>SUM(H3,H4,H5)</f>
        <v>0</v>
      </c>
    </row>
    <row r="7" spans="1:9" s="8" customFormat="1" ht="15" thickBot="1" x14ac:dyDescent="0.35">
      <c r="A7" s="26" t="s">
        <v>13</v>
      </c>
      <c r="B7" s="27">
        <v>0.21</v>
      </c>
      <c r="C7" s="28" t="s">
        <v>14</v>
      </c>
      <c r="D7" s="29">
        <f>ROUND($D$6*B7,2)</f>
        <v>83874.710000000006</v>
      </c>
      <c r="E7" s="30" t="s">
        <v>13</v>
      </c>
      <c r="F7" s="31">
        <f>B7</f>
        <v>0.21</v>
      </c>
      <c r="G7" s="28" t="s">
        <v>14</v>
      </c>
      <c r="H7" s="29">
        <f>ROUND($H$6*F7,2)</f>
        <v>0</v>
      </c>
      <c r="I7" s="32"/>
    </row>
    <row r="8" spans="1:9" s="8" customFormat="1" ht="15" thickBot="1" x14ac:dyDescent="0.35">
      <c r="A8" s="54" t="s">
        <v>15</v>
      </c>
      <c r="B8" s="55"/>
      <c r="C8" s="56"/>
      <c r="D8" s="33">
        <f>SUM(D6:D7)</f>
        <v>483278.09000000008</v>
      </c>
      <c r="E8" s="54" t="s">
        <v>16</v>
      </c>
      <c r="F8" s="55"/>
      <c r="G8" s="56"/>
      <c r="H8" s="33">
        <f>SUM(H6:H7)</f>
        <v>0</v>
      </c>
      <c r="I8" s="32"/>
    </row>
    <row r="9" spans="1:9" s="8" customFormat="1" ht="15" thickBot="1" x14ac:dyDescent="0.35">
      <c r="E9" s="32"/>
      <c r="F9" s="32"/>
      <c r="G9" s="34"/>
      <c r="I9" s="32"/>
    </row>
    <row r="10" spans="1:9" s="8" customFormat="1" ht="15" thickBot="1" x14ac:dyDescent="0.35">
      <c r="A10" s="35"/>
      <c r="E10" s="32"/>
      <c r="F10" s="46" t="s">
        <v>17</v>
      </c>
      <c r="G10" s="47"/>
      <c r="H10" s="46" t="s">
        <v>18</v>
      </c>
      <c r="I10" s="47"/>
    </row>
    <row r="11" spans="1:9" s="8" customFormat="1" x14ac:dyDescent="0.3">
      <c r="A11" s="36" t="s">
        <v>19</v>
      </c>
      <c r="B11" s="36" t="s">
        <v>20</v>
      </c>
      <c r="C11" s="36" t="s">
        <v>21</v>
      </c>
      <c r="D11" s="36" t="s">
        <v>22</v>
      </c>
      <c r="E11" s="37" t="s">
        <v>23</v>
      </c>
      <c r="F11" s="37" t="s">
        <v>24</v>
      </c>
      <c r="G11" s="36" t="s">
        <v>25</v>
      </c>
      <c r="H11" s="36" t="s">
        <v>26</v>
      </c>
      <c r="I11" s="36" t="s">
        <v>27</v>
      </c>
    </row>
    <row r="12" spans="1:9" s="16" customFormat="1" x14ac:dyDescent="0.3">
      <c r="A12" s="14" t="s">
        <v>28</v>
      </c>
      <c r="B12" s="14" t="s">
        <v>77</v>
      </c>
      <c r="C12" s="14" t="s">
        <v>34</v>
      </c>
      <c r="D12" s="14"/>
      <c r="E12" s="38"/>
      <c r="F12" s="38"/>
      <c r="G12" s="39"/>
      <c r="H12" s="5"/>
      <c r="I12" s="40"/>
    </row>
    <row r="13" spans="1:9" s="16" customFormat="1" x14ac:dyDescent="0.3">
      <c r="A13" s="14" t="s">
        <v>29</v>
      </c>
      <c r="B13" s="14" t="s">
        <v>78</v>
      </c>
      <c r="C13" s="14" t="s">
        <v>60</v>
      </c>
      <c r="D13" s="14"/>
      <c r="E13" s="38"/>
      <c r="F13" s="38"/>
      <c r="G13" s="39"/>
      <c r="H13" s="5"/>
      <c r="I13" s="40"/>
    </row>
    <row r="14" spans="1:9" s="16" customFormat="1" x14ac:dyDescent="0.3">
      <c r="A14" s="7"/>
      <c r="B14" s="14"/>
      <c r="C14" s="7" t="s">
        <v>42</v>
      </c>
      <c r="D14" s="10" t="s">
        <v>76</v>
      </c>
      <c r="E14" s="11">
        <v>3</v>
      </c>
      <c r="F14" s="11">
        <v>3870.92</v>
      </c>
      <c r="G14" s="41">
        <f t="shared" ref="G14" si="0">ROUND(E14*F14,2)</f>
        <v>11612.76</v>
      </c>
      <c r="H14" s="3"/>
      <c r="I14" s="42">
        <f t="shared" ref="I14:I21" si="1">ROUND(E14*H14,2)</f>
        <v>0</v>
      </c>
    </row>
    <row r="15" spans="1:9" s="8" customFormat="1" x14ac:dyDescent="0.3">
      <c r="A15" s="7"/>
      <c r="B15" s="7"/>
      <c r="C15" s="7" t="s">
        <v>88</v>
      </c>
      <c r="D15" s="10" t="s">
        <v>76</v>
      </c>
      <c r="E15" s="11">
        <v>1</v>
      </c>
      <c r="F15" s="11">
        <v>30245.39</v>
      </c>
      <c r="G15" s="41">
        <f t="shared" ref="G15:G21" si="2">ROUND(E15*F15,2)</f>
        <v>30245.39</v>
      </c>
      <c r="H15" s="3"/>
      <c r="I15" s="42">
        <f t="shared" si="1"/>
        <v>0</v>
      </c>
    </row>
    <row r="16" spans="1:9" s="8" customFormat="1" x14ac:dyDescent="0.3">
      <c r="A16" s="7"/>
      <c r="B16" s="7"/>
      <c r="C16" s="7" t="s">
        <v>89</v>
      </c>
      <c r="D16" s="10" t="s">
        <v>76</v>
      </c>
      <c r="E16" s="11">
        <v>4</v>
      </c>
      <c r="F16" s="11">
        <v>5869.54</v>
      </c>
      <c r="G16" s="41">
        <f t="shared" si="2"/>
        <v>23478.16</v>
      </c>
      <c r="H16" s="3"/>
      <c r="I16" s="42">
        <f t="shared" si="1"/>
        <v>0</v>
      </c>
    </row>
    <row r="17" spans="1:9" s="8" customFormat="1" x14ac:dyDescent="0.3">
      <c r="A17" s="7"/>
      <c r="B17" s="7"/>
      <c r="C17" s="7" t="s">
        <v>61</v>
      </c>
      <c r="D17" s="10" t="s">
        <v>76</v>
      </c>
      <c r="E17" s="11">
        <v>1</v>
      </c>
      <c r="F17" s="11">
        <v>8010.96</v>
      </c>
      <c r="G17" s="41">
        <f t="shared" si="2"/>
        <v>8010.96</v>
      </c>
      <c r="H17" s="3"/>
      <c r="I17" s="42">
        <f t="shared" si="1"/>
        <v>0</v>
      </c>
    </row>
    <row r="18" spans="1:9" s="8" customFormat="1" x14ac:dyDescent="0.3">
      <c r="A18" s="7"/>
      <c r="B18" s="7"/>
      <c r="C18" s="7" t="s">
        <v>62</v>
      </c>
      <c r="D18" s="10" t="s">
        <v>90</v>
      </c>
      <c r="E18" s="11">
        <v>45</v>
      </c>
      <c r="F18" s="11">
        <v>75.59</v>
      </c>
      <c r="G18" s="41">
        <f t="shared" si="2"/>
        <v>3401.55</v>
      </c>
      <c r="H18" s="3"/>
      <c r="I18" s="42">
        <f t="shared" si="1"/>
        <v>0</v>
      </c>
    </row>
    <row r="19" spans="1:9" s="8" customFormat="1" x14ac:dyDescent="0.3">
      <c r="A19" s="7"/>
      <c r="B19" s="7"/>
      <c r="C19" s="7" t="s">
        <v>91</v>
      </c>
      <c r="D19" s="10" t="s">
        <v>76</v>
      </c>
      <c r="E19" s="11">
        <v>1</v>
      </c>
      <c r="F19" s="11">
        <v>4236.3900000000003</v>
      </c>
      <c r="G19" s="41">
        <f t="shared" si="2"/>
        <v>4236.3900000000003</v>
      </c>
      <c r="H19" s="3"/>
      <c r="I19" s="42">
        <f t="shared" si="1"/>
        <v>0</v>
      </c>
    </row>
    <row r="20" spans="1:9" s="8" customFormat="1" x14ac:dyDescent="0.3">
      <c r="A20" s="7"/>
      <c r="B20" s="7"/>
      <c r="C20" s="7" t="s">
        <v>43</v>
      </c>
      <c r="D20" s="10" t="s">
        <v>76</v>
      </c>
      <c r="E20" s="11">
        <v>1</v>
      </c>
      <c r="F20" s="11">
        <v>9693.85</v>
      </c>
      <c r="G20" s="41">
        <f t="shared" si="2"/>
        <v>9693.85</v>
      </c>
      <c r="H20" s="3"/>
      <c r="I20" s="42">
        <f t="shared" si="1"/>
        <v>0</v>
      </c>
    </row>
    <row r="21" spans="1:9" s="8" customFormat="1" x14ac:dyDescent="0.3">
      <c r="A21" s="7"/>
      <c r="B21" s="7"/>
      <c r="C21" s="7" t="s">
        <v>44</v>
      </c>
      <c r="D21" s="10" t="s">
        <v>92</v>
      </c>
      <c r="E21" s="11">
        <v>183</v>
      </c>
      <c r="F21" s="11">
        <v>73.53</v>
      </c>
      <c r="G21" s="41">
        <f t="shared" si="2"/>
        <v>13455.99</v>
      </c>
      <c r="H21" s="3"/>
      <c r="I21" s="42">
        <f t="shared" si="1"/>
        <v>0</v>
      </c>
    </row>
    <row r="22" spans="1:9" s="16" customFormat="1" x14ac:dyDescent="0.3">
      <c r="A22" s="14" t="s">
        <v>30</v>
      </c>
      <c r="B22" s="14" t="s">
        <v>79</v>
      </c>
      <c r="C22" s="14" t="s">
        <v>137</v>
      </c>
      <c r="D22" s="43"/>
      <c r="E22" s="38"/>
      <c r="F22" s="11"/>
      <c r="G22" s="39"/>
      <c r="H22" s="6"/>
      <c r="I22" s="44"/>
    </row>
    <row r="23" spans="1:9" s="8" customFormat="1" x14ac:dyDescent="0.3">
      <c r="A23" s="7"/>
      <c r="B23" s="7"/>
      <c r="C23" s="7" t="s">
        <v>93</v>
      </c>
      <c r="D23" s="10" t="s">
        <v>76</v>
      </c>
      <c r="E23" s="11">
        <v>2</v>
      </c>
      <c r="F23" s="11">
        <v>7079.51</v>
      </c>
      <c r="G23" s="41">
        <f t="shared" ref="G23:G28" si="3">ROUND(E23*F23,2)</f>
        <v>14159.02</v>
      </c>
      <c r="H23" s="3"/>
      <c r="I23" s="42">
        <f t="shared" ref="I23:I28" si="4">ROUND(E23*H23,2)</f>
        <v>0</v>
      </c>
    </row>
    <row r="24" spans="1:9" s="8" customFormat="1" x14ac:dyDescent="0.3">
      <c r="A24" s="7"/>
      <c r="B24" s="7"/>
      <c r="C24" s="7" t="s">
        <v>35</v>
      </c>
      <c r="D24" s="10" t="s">
        <v>76</v>
      </c>
      <c r="E24" s="11">
        <v>1</v>
      </c>
      <c r="F24" s="11">
        <v>1809.06</v>
      </c>
      <c r="G24" s="41">
        <f t="shared" si="3"/>
        <v>1809.06</v>
      </c>
      <c r="H24" s="3"/>
      <c r="I24" s="42">
        <f t="shared" si="4"/>
        <v>0</v>
      </c>
    </row>
    <row r="25" spans="1:9" s="8" customFormat="1" x14ac:dyDescent="0.3">
      <c r="A25" s="7"/>
      <c r="C25" s="7" t="s">
        <v>36</v>
      </c>
      <c r="D25" s="10" t="s">
        <v>76</v>
      </c>
      <c r="E25" s="11">
        <v>1</v>
      </c>
      <c r="F25" s="11">
        <v>5901.79</v>
      </c>
      <c r="G25" s="41">
        <f t="shared" si="3"/>
        <v>5901.79</v>
      </c>
      <c r="H25" s="3"/>
      <c r="I25" s="42">
        <f t="shared" si="4"/>
        <v>0</v>
      </c>
    </row>
    <row r="26" spans="1:9" s="8" customFormat="1" x14ac:dyDescent="0.3">
      <c r="A26" s="7"/>
      <c r="C26" s="8" t="s">
        <v>94</v>
      </c>
      <c r="D26" s="10" t="s">
        <v>76</v>
      </c>
      <c r="E26" s="11">
        <v>2</v>
      </c>
      <c r="F26" s="11">
        <v>501.36</v>
      </c>
      <c r="G26" s="41">
        <f t="shared" si="3"/>
        <v>1002.72</v>
      </c>
      <c r="H26" s="3"/>
      <c r="I26" s="42">
        <f t="shared" si="4"/>
        <v>0</v>
      </c>
    </row>
    <row r="27" spans="1:9" s="8" customFormat="1" x14ac:dyDescent="0.3">
      <c r="A27" s="7"/>
      <c r="C27" s="8" t="s">
        <v>37</v>
      </c>
      <c r="D27" s="10" t="s">
        <v>76</v>
      </c>
      <c r="E27" s="11">
        <v>1</v>
      </c>
      <c r="F27" s="11">
        <v>3999.02</v>
      </c>
      <c r="G27" s="41">
        <f t="shared" si="3"/>
        <v>3999.02</v>
      </c>
      <c r="H27" s="3"/>
      <c r="I27" s="42">
        <f t="shared" si="4"/>
        <v>0</v>
      </c>
    </row>
    <row r="28" spans="1:9" s="8" customFormat="1" x14ac:dyDescent="0.3">
      <c r="A28" s="7"/>
      <c r="C28" s="8" t="s">
        <v>38</v>
      </c>
      <c r="D28" s="10" t="s">
        <v>76</v>
      </c>
      <c r="E28" s="11">
        <v>1</v>
      </c>
      <c r="F28" s="11">
        <v>3126.27</v>
      </c>
      <c r="G28" s="41">
        <f t="shared" si="3"/>
        <v>3126.27</v>
      </c>
      <c r="H28" s="3"/>
      <c r="I28" s="42">
        <f t="shared" si="4"/>
        <v>0</v>
      </c>
    </row>
    <row r="29" spans="1:9" s="16" customFormat="1" x14ac:dyDescent="0.3">
      <c r="A29" s="14" t="s">
        <v>41</v>
      </c>
      <c r="B29" s="14" t="s">
        <v>80</v>
      </c>
      <c r="C29" s="14" t="s">
        <v>138</v>
      </c>
      <c r="D29" s="10"/>
      <c r="E29" s="11"/>
      <c r="F29" s="11"/>
      <c r="G29" s="39"/>
      <c r="H29" s="6"/>
      <c r="I29" s="44"/>
    </row>
    <row r="30" spans="1:9" s="8" customFormat="1" ht="14.4" customHeight="1" x14ac:dyDescent="0.3">
      <c r="A30" s="7"/>
      <c r="C30" s="9" t="s">
        <v>139</v>
      </c>
      <c r="D30" s="10" t="s">
        <v>76</v>
      </c>
      <c r="E30" s="11">
        <v>2</v>
      </c>
      <c r="F30" s="11">
        <v>2515.5100000000002</v>
      </c>
      <c r="G30" s="41">
        <f t="shared" ref="G30:G32" si="5">ROUND(E30*F30,2)</f>
        <v>5031.0200000000004</v>
      </c>
      <c r="H30" s="3"/>
      <c r="I30" s="42">
        <f t="shared" ref="I30:I32" si="6">ROUND(E30*H30,2)</f>
        <v>0</v>
      </c>
    </row>
    <row r="31" spans="1:9" s="8" customFormat="1" ht="15" x14ac:dyDescent="0.3">
      <c r="A31" s="7"/>
      <c r="C31" s="9" t="s">
        <v>140</v>
      </c>
      <c r="D31" s="10" t="s">
        <v>76</v>
      </c>
      <c r="E31" s="11">
        <v>2</v>
      </c>
      <c r="F31" s="11">
        <v>19059.97</v>
      </c>
      <c r="G31" s="41">
        <f t="shared" si="5"/>
        <v>38119.94</v>
      </c>
      <c r="H31" s="3"/>
      <c r="I31" s="42">
        <f t="shared" si="6"/>
        <v>0</v>
      </c>
    </row>
    <row r="32" spans="1:9" s="8" customFormat="1" ht="15" x14ac:dyDescent="0.3">
      <c r="A32" s="7"/>
      <c r="C32" s="9" t="s">
        <v>95</v>
      </c>
      <c r="D32" s="10" t="s">
        <v>76</v>
      </c>
      <c r="E32" s="11">
        <v>2</v>
      </c>
      <c r="F32" s="11">
        <v>4096.24</v>
      </c>
      <c r="G32" s="41">
        <f t="shared" si="5"/>
        <v>8192.48</v>
      </c>
      <c r="H32" s="3"/>
      <c r="I32" s="42">
        <f t="shared" si="6"/>
        <v>0</v>
      </c>
    </row>
    <row r="33" spans="1:9" s="8" customFormat="1" x14ac:dyDescent="0.3">
      <c r="A33" s="14" t="s">
        <v>45</v>
      </c>
      <c r="B33" s="14" t="s">
        <v>81</v>
      </c>
      <c r="C33" s="14" t="s">
        <v>63</v>
      </c>
      <c r="D33" s="10"/>
      <c r="E33" s="11"/>
      <c r="F33" s="11"/>
      <c r="G33" s="45"/>
      <c r="H33" s="6"/>
      <c r="I33" s="44"/>
    </row>
    <row r="34" spans="1:9" s="8" customFormat="1" ht="15" x14ac:dyDescent="0.3">
      <c r="A34" s="7"/>
      <c r="C34" s="9" t="s">
        <v>39</v>
      </c>
      <c r="D34" s="10" t="s">
        <v>76</v>
      </c>
      <c r="E34" s="11">
        <v>5</v>
      </c>
      <c r="F34" s="11">
        <v>529.17999999999995</v>
      </c>
      <c r="G34" s="41">
        <f t="shared" ref="G34:G42" si="7">ROUND(E34*F34,2)</f>
        <v>2645.9</v>
      </c>
      <c r="H34" s="3"/>
      <c r="I34" s="42">
        <f t="shared" ref="I34:I42" si="8">ROUND(E34*H34,2)</f>
        <v>0</v>
      </c>
    </row>
    <row r="35" spans="1:9" s="8" customFormat="1" ht="15" x14ac:dyDescent="0.3">
      <c r="A35" s="14"/>
      <c r="B35" s="14"/>
      <c r="C35" s="9" t="s">
        <v>99</v>
      </c>
      <c r="D35" s="10" t="s">
        <v>76</v>
      </c>
      <c r="E35" s="11">
        <v>1</v>
      </c>
      <c r="F35" s="11">
        <v>2840.14</v>
      </c>
      <c r="G35" s="41">
        <f t="shared" si="7"/>
        <v>2840.14</v>
      </c>
      <c r="H35" s="3"/>
      <c r="I35" s="42">
        <f t="shared" si="8"/>
        <v>0</v>
      </c>
    </row>
    <row r="36" spans="1:9" s="8" customFormat="1" ht="15" x14ac:dyDescent="0.3">
      <c r="A36" s="7"/>
      <c r="C36" s="9" t="s">
        <v>98</v>
      </c>
      <c r="D36" s="10" t="s">
        <v>76</v>
      </c>
      <c r="E36" s="11">
        <v>1</v>
      </c>
      <c r="F36" s="11">
        <v>2570.15</v>
      </c>
      <c r="G36" s="41">
        <f t="shared" si="7"/>
        <v>2570.15</v>
      </c>
      <c r="H36" s="3"/>
      <c r="I36" s="42">
        <f t="shared" si="8"/>
        <v>0</v>
      </c>
    </row>
    <row r="37" spans="1:9" s="8" customFormat="1" ht="15" x14ac:dyDescent="0.3">
      <c r="A37" s="7"/>
      <c r="C37" s="9" t="s">
        <v>97</v>
      </c>
      <c r="D37" s="10" t="s">
        <v>76</v>
      </c>
      <c r="E37" s="11">
        <v>1</v>
      </c>
      <c r="F37" s="11">
        <v>1989.07</v>
      </c>
      <c r="G37" s="41">
        <f t="shared" si="7"/>
        <v>1989.07</v>
      </c>
      <c r="H37" s="3"/>
      <c r="I37" s="42">
        <f t="shared" si="8"/>
        <v>0</v>
      </c>
    </row>
    <row r="38" spans="1:9" s="8" customFormat="1" ht="15" x14ac:dyDescent="0.3">
      <c r="A38" s="7"/>
      <c r="C38" s="9" t="s">
        <v>141</v>
      </c>
      <c r="D38" s="10" t="s">
        <v>76</v>
      </c>
      <c r="E38" s="11">
        <v>1</v>
      </c>
      <c r="F38" s="11">
        <v>1731.06</v>
      </c>
      <c r="G38" s="41">
        <f t="shared" si="7"/>
        <v>1731.06</v>
      </c>
      <c r="H38" s="3"/>
      <c r="I38" s="42">
        <f t="shared" si="8"/>
        <v>0</v>
      </c>
    </row>
    <row r="39" spans="1:9" s="8" customFormat="1" ht="15" x14ac:dyDescent="0.3">
      <c r="A39" s="7"/>
      <c r="C39" s="9" t="s">
        <v>142</v>
      </c>
      <c r="D39" s="10" t="s">
        <v>76</v>
      </c>
      <c r="E39" s="11">
        <v>1</v>
      </c>
      <c r="F39" s="11">
        <v>1041.69</v>
      </c>
      <c r="G39" s="41">
        <f t="shared" si="7"/>
        <v>1041.69</v>
      </c>
      <c r="H39" s="3"/>
      <c r="I39" s="42">
        <f t="shared" si="8"/>
        <v>0</v>
      </c>
    </row>
    <row r="40" spans="1:9" s="8" customFormat="1" ht="15" x14ac:dyDescent="0.3">
      <c r="A40" s="7"/>
      <c r="C40" s="9" t="s">
        <v>143</v>
      </c>
      <c r="D40" s="10" t="s">
        <v>76</v>
      </c>
      <c r="E40" s="11">
        <v>5</v>
      </c>
      <c r="F40" s="11">
        <v>230.34</v>
      </c>
      <c r="G40" s="41">
        <f t="shared" si="7"/>
        <v>1151.7</v>
      </c>
      <c r="H40" s="3"/>
      <c r="I40" s="42">
        <f t="shared" si="8"/>
        <v>0</v>
      </c>
    </row>
    <row r="41" spans="1:9" s="8" customFormat="1" ht="15" x14ac:dyDescent="0.3">
      <c r="A41" s="7"/>
      <c r="C41" s="9" t="s">
        <v>96</v>
      </c>
      <c r="D41" s="10" t="s">
        <v>76</v>
      </c>
      <c r="E41" s="11">
        <v>5</v>
      </c>
      <c r="F41" s="11">
        <v>656.04</v>
      </c>
      <c r="G41" s="41">
        <f t="shared" si="7"/>
        <v>3280.2</v>
      </c>
      <c r="H41" s="3"/>
      <c r="I41" s="42">
        <f t="shared" si="8"/>
        <v>0</v>
      </c>
    </row>
    <row r="42" spans="1:9" s="8" customFormat="1" x14ac:dyDescent="0.3">
      <c r="A42" s="7"/>
      <c r="C42" s="8" t="s">
        <v>40</v>
      </c>
      <c r="D42" s="10" t="s">
        <v>76</v>
      </c>
      <c r="E42" s="11">
        <v>5</v>
      </c>
      <c r="F42" s="11">
        <v>116.49</v>
      </c>
      <c r="G42" s="41">
        <f t="shared" si="7"/>
        <v>582.45000000000005</v>
      </c>
      <c r="H42" s="3"/>
      <c r="I42" s="42">
        <f t="shared" si="8"/>
        <v>0</v>
      </c>
    </row>
    <row r="43" spans="1:9" s="16" customFormat="1" x14ac:dyDescent="0.3">
      <c r="A43" s="14" t="s">
        <v>47</v>
      </c>
      <c r="B43" s="16" t="s">
        <v>82</v>
      </c>
      <c r="C43" s="14" t="s">
        <v>54</v>
      </c>
      <c r="D43" s="43"/>
      <c r="E43" s="38"/>
      <c r="F43" s="38"/>
      <c r="G43" s="39"/>
      <c r="H43" s="5"/>
      <c r="I43" s="40"/>
    </row>
    <row r="44" spans="1:9" s="8" customFormat="1" x14ac:dyDescent="0.3">
      <c r="A44" s="7"/>
      <c r="C44" s="8" t="s">
        <v>100</v>
      </c>
      <c r="D44" s="10" t="s">
        <v>76</v>
      </c>
      <c r="E44" s="11">
        <v>2</v>
      </c>
      <c r="F44" s="11">
        <v>6328.14</v>
      </c>
      <c r="G44" s="41">
        <f t="shared" ref="G44:G49" si="9">ROUND(E44*F44,2)</f>
        <v>12656.28</v>
      </c>
      <c r="H44" s="3"/>
      <c r="I44" s="42">
        <f t="shared" ref="I44:I49" si="10">ROUND(E44*H44,2)</f>
        <v>0</v>
      </c>
    </row>
    <row r="45" spans="1:9" s="8" customFormat="1" x14ac:dyDescent="0.3">
      <c r="A45" s="7"/>
      <c r="C45" s="8" t="s">
        <v>101</v>
      </c>
      <c r="D45" s="10" t="s">
        <v>76</v>
      </c>
      <c r="E45" s="11">
        <v>2</v>
      </c>
      <c r="F45" s="11">
        <v>4966.71</v>
      </c>
      <c r="G45" s="41">
        <f t="shared" si="9"/>
        <v>9933.42</v>
      </c>
      <c r="H45" s="3"/>
      <c r="I45" s="42">
        <f t="shared" si="10"/>
        <v>0</v>
      </c>
    </row>
    <row r="46" spans="1:9" s="8" customFormat="1" x14ac:dyDescent="0.3">
      <c r="A46" s="7"/>
      <c r="C46" s="8" t="s">
        <v>102</v>
      </c>
      <c r="D46" s="10" t="s">
        <v>92</v>
      </c>
      <c r="E46" s="11">
        <v>155</v>
      </c>
      <c r="F46" s="11">
        <v>34.770000000000003</v>
      </c>
      <c r="G46" s="41">
        <f t="shared" si="9"/>
        <v>5389.35</v>
      </c>
      <c r="H46" s="3"/>
      <c r="I46" s="42">
        <f t="shared" si="10"/>
        <v>0</v>
      </c>
    </row>
    <row r="47" spans="1:9" s="8" customFormat="1" x14ac:dyDescent="0.3">
      <c r="A47" s="7"/>
      <c r="C47" s="8" t="s">
        <v>103</v>
      </c>
      <c r="D47" s="10" t="s">
        <v>76</v>
      </c>
      <c r="E47" s="11">
        <v>4</v>
      </c>
      <c r="F47" s="11">
        <v>387.3</v>
      </c>
      <c r="G47" s="41">
        <f t="shared" si="9"/>
        <v>1549.2</v>
      </c>
      <c r="H47" s="3"/>
      <c r="I47" s="42">
        <f t="shared" si="10"/>
        <v>0</v>
      </c>
    </row>
    <row r="48" spans="1:9" s="8" customFormat="1" x14ac:dyDescent="0.3">
      <c r="A48" s="7"/>
      <c r="C48" s="8" t="s">
        <v>104</v>
      </c>
      <c r="D48" s="10" t="s">
        <v>76</v>
      </c>
      <c r="E48" s="11">
        <v>2</v>
      </c>
      <c r="F48" s="11">
        <v>73.739999999999995</v>
      </c>
      <c r="G48" s="41">
        <f t="shared" si="9"/>
        <v>147.47999999999999</v>
      </c>
      <c r="H48" s="3"/>
      <c r="I48" s="42">
        <f t="shared" si="10"/>
        <v>0</v>
      </c>
    </row>
    <row r="49" spans="1:9" s="8" customFormat="1" x14ac:dyDescent="0.3">
      <c r="A49" s="7"/>
      <c r="C49" s="8" t="s">
        <v>105</v>
      </c>
      <c r="D49" s="10" t="s">
        <v>106</v>
      </c>
      <c r="E49" s="11">
        <v>10</v>
      </c>
      <c r="F49" s="11">
        <v>23.4</v>
      </c>
      <c r="G49" s="41">
        <f t="shared" si="9"/>
        <v>234</v>
      </c>
      <c r="H49" s="3"/>
      <c r="I49" s="42">
        <f t="shared" si="10"/>
        <v>0</v>
      </c>
    </row>
    <row r="50" spans="1:9" s="8" customFormat="1" x14ac:dyDescent="0.3">
      <c r="A50" s="14" t="s">
        <v>48</v>
      </c>
      <c r="B50" s="14" t="s">
        <v>83</v>
      </c>
      <c r="C50" s="14" t="s">
        <v>64</v>
      </c>
      <c r="E50" s="11"/>
      <c r="F50" s="11"/>
      <c r="G50" s="39"/>
      <c r="H50" s="6"/>
      <c r="I50" s="44"/>
    </row>
    <row r="51" spans="1:9" s="8" customFormat="1" x14ac:dyDescent="0.3">
      <c r="A51" s="7"/>
      <c r="C51" s="8" t="s">
        <v>65</v>
      </c>
      <c r="D51" s="10" t="s">
        <v>76</v>
      </c>
      <c r="E51" s="11">
        <v>1</v>
      </c>
      <c r="F51" s="11">
        <v>1896.31</v>
      </c>
      <c r="G51" s="41">
        <f t="shared" ref="G51:G57" si="11">ROUND(E51*F51,2)</f>
        <v>1896.31</v>
      </c>
      <c r="H51" s="3"/>
      <c r="I51" s="42">
        <f t="shared" ref="I51:I57" si="12">ROUND(E51*H51,2)</f>
        <v>0</v>
      </c>
    </row>
    <row r="52" spans="1:9" s="8" customFormat="1" ht="15" x14ac:dyDescent="0.3">
      <c r="A52" s="7"/>
      <c r="C52" s="9" t="s">
        <v>107</v>
      </c>
      <c r="D52" s="10" t="s">
        <v>92</v>
      </c>
      <c r="E52" s="11">
        <v>290</v>
      </c>
      <c r="F52" s="11">
        <v>35.47</v>
      </c>
      <c r="G52" s="41">
        <f t="shared" si="11"/>
        <v>10286.299999999999</v>
      </c>
      <c r="H52" s="3"/>
      <c r="I52" s="42">
        <f t="shared" si="12"/>
        <v>0</v>
      </c>
    </row>
    <row r="53" spans="1:9" s="8" customFormat="1" ht="15" x14ac:dyDescent="0.3">
      <c r="A53" s="7"/>
      <c r="C53" s="9" t="s">
        <v>108</v>
      </c>
      <c r="D53" s="10" t="s">
        <v>76</v>
      </c>
      <c r="E53" s="11">
        <v>8</v>
      </c>
      <c r="F53" s="11">
        <v>222.53</v>
      </c>
      <c r="G53" s="41">
        <f t="shared" si="11"/>
        <v>1780.24</v>
      </c>
      <c r="H53" s="3"/>
      <c r="I53" s="42">
        <f t="shared" si="12"/>
        <v>0</v>
      </c>
    </row>
    <row r="54" spans="1:9" s="8" customFormat="1" ht="15" x14ac:dyDescent="0.3">
      <c r="A54" s="7"/>
      <c r="C54" s="9" t="s">
        <v>109</v>
      </c>
      <c r="D54" s="10" t="s">
        <v>76</v>
      </c>
      <c r="E54" s="11">
        <v>20</v>
      </c>
      <c r="F54" s="11">
        <v>426.03</v>
      </c>
      <c r="G54" s="41">
        <f t="shared" si="11"/>
        <v>8520.6</v>
      </c>
      <c r="H54" s="3"/>
      <c r="I54" s="42">
        <f t="shared" si="12"/>
        <v>0</v>
      </c>
    </row>
    <row r="55" spans="1:9" s="8" customFormat="1" ht="15" x14ac:dyDescent="0.3">
      <c r="A55" s="7"/>
      <c r="C55" s="9" t="s">
        <v>110</v>
      </c>
      <c r="D55" s="10" t="s">
        <v>76</v>
      </c>
      <c r="E55" s="11">
        <v>10</v>
      </c>
      <c r="F55" s="11">
        <v>287.16000000000003</v>
      </c>
      <c r="G55" s="41">
        <f t="shared" si="11"/>
        <v>2871.6</v>
      </c>
      <c r="H55" s="3"/>
      <c r="I55" s="42">
        <f t="shared" si="12"/>
        <v>0</v>
      </c>
    </row>
    <row r="56" spans="1:9" s="8" customFormat="1" ht="15" x14ac:dyDescent="0.3">
      <c r="A56" s="7"/>
      <c r="C56" s="9" t="s">
        <v>66</v>
      </c>
      <c r="D56" s="10" t="s">
        <v>76</v>
      </c>
      <c r="E56" s="11">
        <v>1</v>
      </c>
      <c r="F56" s="11">
        <v>1332.06</v>
      </c>
      <c r="G56" s="41">
        <f t="shared" si="11"/>
        <v>1332.06</v>
      </c>
      <c r="H56" s="3"/>
      <c r="I56" s="42">
        <f t="shared" si="12"/>
        <v>0</v>
      </c>
    </row>
    <row r="57" spans="1:9" s="8" customFormat="1" ht="15" x14ac:dyDescent="0.3">
      <c r="A57" s="7"/>
      <c r="C57" s="9" t="s">
        <v>49</v>
      </c>
      <c r="D57" s="10" t="s">
        <v>76</v>
      </c>
      <c r="E57" s="11">
        <v>1</v>
      </c>
      <c r="F57" s="11">
        <v>1702.82</v>
      </c>
      <c r="G57" s="41">
        <f t="shared" si="11"/>
        <v>1702.82</v>
      </c>
      <c r="H57" s="3"/>
      <c r="I57" s="42">
        <f t="shared" si="12"/>
        <v>0</v>
      </c>
    </row>
    <row r="58" spans="1:9" s="8" customFormat="1" ht="15" x14ac:dyDescent="0.3">
      <c r="A58" s="14" t="s">
        <v>56</v>
      </c>
      <c r="B58" s="14" t="s">
        <v>84</v>
      </c>
      <c r="C58" s="15" t="s">
        <v>46</v>
      </c>
      <c r="D58" s="9"/>
      <c r="E58" s="11"/>
      <c r="F58" s="11"/>
      <c r="G58" s="39"/>
      <c r="H58" s="6"/>
      <c r="I58" s="44"/>
    </row>
    <row r="59" spans="1:9" s="8" customFormat="1" ht="15" x14ac:dyDescent="0.3">
      <c r="A59" s="7"/>
      <c r="C59" s="9" t="s">
        <v>111</v>
      </c>
      <c r="D59" s="10" t="s">
        <v>76</v>
      </c>
      <c r="E59" s="11">
        <v>1</v>
      </c>
      <c r="F59" s="11">
        <v>3186.32</v>
      </c>
      <c r="G59" s="41">
        <f t="shared" ref="G59:G80" si="13">ROUND(E59*F59,2)</f>
        <v>3186.32</v>
      </c>
      <c r="H59" s="3"/>
      <c r="I59" s="42">
        <f t="shared" ref="I59:I80" si="14">ROUND(E59*H59,2)</f>
        <v>0</v>
      </c>
    </row>
    <row r="60" spans="1:9" s="8" customFormat="1" ht="15" x14ac:dyDescent="0.3">
      <c r="A60" s="7"/>
      <c r="C60" s="9" t="s">
        <v>112</v>
      </c>
      <c r="D60" s="10" t="s">
        <v>76</v>
      </c>
      <c r="E60" s="11">
        <v>2</v>
      </c>
      <c r="F60" s="11">
        <v>944.22</v>
      </c>
      <c r="G60" s="41">
        <f t="shared" si="13"/>
        <v>1888.44</v>
      </c>
      <c r="H60" s="3"/>
      <c r="I60" s="42">
        <f t="shared" si="14"/>
        <v>0</v>
      </c>
    </row>
    <row r="61" spans="1:9" s="8" customFormat="1" ht="15" x14ac:dyDescent="0.3">
      <c r="A61" s="7"/>
      <c r="C61" s="9" t="s">
        <v>113</v>
      </c>
      <c r="D61" s="10" t="s">
        <v>76</v>
      </c>
      <c r="E61" s="11">
        <v>2</v>
      </c>
      <c r="F61" s="11">
        <v>391.58</v>
      </c>
      <c r="G61" s="41">
        <f t="shared" si="13"/>
        <v>783.16</v>
      </c>
      <c r="H61" s="3"/>
      <c r="I61" s="42">
        <f t="shared" si="14"/>
        <v>0</v>
      </c>
    </row>
    <row r="62" spans="1:9" s="8" customFormat="1" ht="15" x14ac:dyDescent="0.3">
      <c r="A62" s="7"/>
      <c r="C62" s="9" t="s">
        <v>114</v>
      </c>
      <c r="D62" s="10" t="s">
        <v>76</v>
      </c>
      <c r="E62" s="11">
        <v>2</v>
      </c>
      <c r="F62" s="11">
        <v>443.95</v>
      </c>
      <c r="G62" s="41">
        <f t="shared" si="13"/>
        <v>887.9</v>
      </c>
      <c r="H62" s="3"/>
      <c r="I62" s="42">
        <f t="shared" si="14"/>
        <v>0</v>
      </c>
    </row>
    <row r="63" spans="1:9" s="8" customFormat="1" ht="15" x14ac:dyDescent="0.3">
      <c r="A63" s="7"/>
      <c r="C63" s="9" t="s">
        <v>115</v>
      </c>
      <c r="D63" s="10" t="s">
        <v>76</v>
      </c>
      <c r="E63" s="11">
        <v>2</v>
      </c>
      <c r="F63" s="11">
        <v>387.66</v>
      </c>
      <c r="G63" s="41">
        <f t="shared" si="13"/>
        <v>775.32</v>
      </c>
      <c r="H63" s="3"/>
      <c r="I63" s="42">
        <f t="shared" si="14"/>
        <v>0</v>
      </c>
    </row>
    <row r="64" spans="1:9" s="8" customFormat="1" ht="15" x14ac:dyDescent="0.3">
      <c r="A64" s="7"/>
      <c r="C64" s="9" t="s">
        <v>116</v>
      </c>
      <c r="D64" s="10" t="s">
        <v>76</v>
      </c>
      <c r="E64" s="11">
        <v>4</v>
      </c>
      <c r="F64" s="11">
        <v>144.28</v>
      </c>
      <c r="G64" s="41">
        <f t="shared" si="13"/>
        <v>577.12</v>
      </c>
      <c r="H64" s="3"/>
      <c r="I64" s="42">
        <f t="shared" si="14"/>
        <v>0</v>
      </c>
    </row>
    <row r="65" spans="1:9" s="8" customFormat="1" ht="15" x14ac:dyDescent="0.3">
      <c r="A65" s="7"/>
      <c r="C65" s="9" t="s">
        <v>117</v>
      </c>
      <c r="D65" s="10" t="s">
        <v>76</v>
      </c>
      <c r="E65" s="11">
        <v>2</v>
      </c>
      <c r="F65" s="11">
        <v>274</v>
      </c>
      <c r="G65" s="41">
        <f t="shared" si="13"/>
        <v>548</v>
      </c>
      <c r="H65" s="3"/>
      <c r="I65" s="42">
        <f t="shared" si="14"/>
        <v>0</v>
      </c>
    </row>
    <row r="66" spans="1:9" s="8" customFormat="1" ht="15" x14ac:dyDescent="0.3">
      <c r="A66" s="7"/>
      <c r="C66" s="9" t="s">
        <v>118</v>
      </c>
      <c r="D66" s="10" t="s">
        <v>76</v>
      </c>
      <c r="E66" s="11">
        <v>3</v>
      </c>
      <c r="F66" s="11">
        <v>478.59</v>
      </c>
      <c r="G66" s="41">
        <f t="shared" si="13"/>
        <v>1435.77</v>
      </c>
      <c r="H66" s="3"/>
      <c r="I66" s="42">
        <f t="shared" si="14"/>
        <v>0</v>
      </c>
    </row>
    <row r="67" spans="1:9" s="8" customFormat="1" ht="15" x14ac:dyDescent="0.3">
      <c r="A67" s="7"/>
      <c r="C67" s="9" t="s">
        <v>144</v>
      </c>
      <c r="D67" s="10" t="s">
        <v>76</v>
      </c>
      <c r="E67" s="11">
        <v>3</v>
      </c>
      <c r="F67" s="11">
        <v>414.1</v>
      </c>
      <c r="G67" s="41">
        <f t="shared" si="13"/>
        <v>1242.3</v>
      </c>
      <c r="H67" s="3"/>
      <c r="I67" s="42">
        <f t="shared" si="14"/>
        <v>0</v>
      </c>
    </row>
    <row r="68" spans="1:9" s="8" customFormat="1" ht="15" x14ac:dyDescent="0.3">
      <c r="A68" s="7"/>
      <c r="C68" s="9" t="s">
        <v>119</v>
      </c>
      <c r="D68" s="10" t="s">
        <v>76</v>
      </c>
      <c r="E68" s="11">
        <v>2</v>
      </c>
      <c r="F68" s="11">
        <v>887.53</v>
      </c>
      <c r="G68" s="41">
        <f t="shared" si="13"/>
        <v>1775.06</v>
      </c>
      <c r="H68" s="3"/>
      <c r="I68" s="42">
        <f t="shared" si="14"/>
        <v>0</v>
      </c>
    </row>
    <row r="69" spans="1:9" s="8" customFormat="1" ht="15" x14ac:dyDescent="0.3">
      <c r="A69" s="7"/>
      <c r="C69" s="9" t="s">
        <v>145</v>
      </c>
      <c r="D69" s="10" t="s">
        <v>76</v>
      </c>
      <c r="E69" s="11">
        <v>2</v>
      </c>
      <c r="F69" s="11">
        <v>390.87</v>
      </c>
      <c r="G69" s="41">
        <f t="shared" si="13"/>
        <v>781.74</v>
      </c>
      <c r="H69" s="3"/>
      <c r="I69" s="42">
        <f t="shared" si="14"/>
        <v>0</v>
      </c>
    </row>
    <row r="70" spans="1:9" s="8" customFormat="1" ht="15" x14ac:dyDescent="0.3">
      <c r="A70" s="7"/>
      <c r="C70" s="9" t="s">
        <v>146</v>
      </c>
      <c r="D70" s="10" t="s">
        <v>76</v>
      </c>
      <c r="E70" s="11">
        <v>2</v>
      </c>
      <c r="F70" s="11">
        <v>401.14</v>
      </c>
      <c r="G70" s="41">
        <f t="shared" si="13"/>
        <v>802.28</v>
      </c>
      <c r="H70" s="3"/>
      <c r="I70" s="42">
        <f t="shared" si="14"/>
        <v>0</v>
      </c>
    </row>
    <row r="71" spans="1:9" s="8" customFormat="1" ht="15" x14ac:dyDescent="0.3">
      <c r="A71" s="7"/>
      <c r="C71" s="9" t="s">
        <v>120</v>
      </c>
      <c r="D71" s="10" t="s">
        <v>76</v>
      </c>
      <c r="E71" s="11">
        <v>5</v>
      </c>
      <c r="F71" s="11">
        <v>271.7</v>
      </c>
      <c r="G71" s="41">
        <f t="shared" si="13"/>
        <v>1358.5</v>
      </c>
      <c r="H71" s="3"/>
      <c r="I71" s="42">
        <f t="shared" si="14"/>
        <v>0</v>
      </c>
    </row>
    <row r="72" spans="1:9" s="8" customFormat="1" ht="15" x14ac:dyDescent="0.3">
      <c r="A72" s="7"/>
      <c r="C72" s="9" t="s">
        <v>67</v>
      </c>
      <c r="D72" s="10" t="s">
        <v>76</v>
      </c>
      <c r="E72" s="11">
        <v>1</v>
      </c>
      <c r="F72" s="11">
        <v>1459.77</v>
      </c>
      <c r="G72" s="41">
        <f t="shared" si="13"/>
        <v>1459.77</v>
      </c>
      <c r="H72" s="3"/>
      <c r="I72" s="42">
        <f t="shared" si="14"/>
        <v>0</v>
      </c>
    </row>
    <row r="73" spans="1:9" s="8" customFormat="1" ht="15" x14ac:dyDescent="0.3">
      <c r="A73" s="7"/>
      <c r="C73" s="9" t="s">
        <v>68</v>
      </c>
      <c r="D73" s="10" t="s">
        <v>76</v>
      </c>
      <c r="E73" s="11">
        <v>1</v>
      </c>
      <c r="F73" s="11">
        <v>2430.89</v>
      </c>
      <c r="G73" s="41">
        <f t="shared" si="13"/>
        <v>2430.89</v>
      </c>
      <c r="H73" s="3"/>
      <c r="I73" s="42">
        <f t="shared" si="14"/>
        <v>0</v>
      </c>
    </row>
    <row r="74" spans="1:9" s="8" customFormat="1" ht="15" x14ac:dyDescent="0.3">
      <c r="A74" s="7"/>
      <c r="C74" s="9" t="s">
        <v>69</v>
      </c>
      <c r="D74" s="10" t="s">
        <v>76</v>
      </c>
      <c r="E74" s="11">
        <v>1</v>
      </c>
      <c r="F74" s="11">
        <v>3283.85</v>
      </c>
      <c r="G74" s="41">
        <f t="shared" si="13"/>
        <v>3283.85</v>
      </c>
      <c r="H74" s="3"/>
      <c r="I74" s="42">
        <f t="shared" si="14"/>
        <v>0</v>
      </c>
    </row>
    <row r="75" spans="1:9" s="8" customFormat="1" ht="15" x14ac:dyDescent="0.3">
      <c r="A75" s="7"/>
      <c r="C75" s="9" t="s">
        <v>70</v>
      </c>
      <c r="D75" s="10" t="s">
        <v>76</v>
      </c>
      <c r="E75" s="11">
        <v>1</v>
      </c>
      <c r="F75" s="11">
        <v>1239.96</v>
      </c>
      <c r="G75" s="41">
        <f t="shared" si="13"/>
        <v>1239.96</v>
      </c>
      <c r="H75" s="3"/>
      <c r="I75" s="42">
        <f t="shared" si="14"/>
        <v>0</v>
      </c>
    </row>
    <row r="76" spans="1:9" s="8" customFormat="1" ht="15" x14ac:dyDescent="0.3">
      <c r="A76" s="7"/>
      <c r="C76" s="9" t="s">
        <v>71</v>
      </c>
      <c r="D76" s="10" t="s">
        <v>76</v>
      </c>
      <c r="E76" s="11">
        <v>1</v>
      </c>
      <c r="F76" s="11">
        <v>2323.6</v>
      </c>
      <c r="G76" s="41">
        <f t="shared" si="13"/>
        <v>2323.6</v>
      </c>
      <c r="H76" s="3"/>
      <c r="I76" s="42">
        <f t="shared" si="14"/>
        <v>0</v>
      </c>
    </row>
    <row r="77" spans="1:9" s="8" customFormat="1" ht="15" x14ac:dyDescent="0.3">
      <c r="A77" s="7"/>
      <c r="C77" s="9" t="s">
        <v>55</v>
      </c>
      <c r="D77" s="10" t="s">
        <v>76</v>
      </c>
      <c r="E77" s="11">
        <v>1</v>
      </c>
      <c r="F77" s="11">
        <v>2233.58</v>
      </c>
      <c r="G77" s="41">
        <f t="shared" si="13"/>
        <v>2233.58</v>
      </c>
      <c r="H77" s="3"/>
      <c r="I77" s="42">
        <f t="shared" si="14"/>
        <v>0</v>
      </c>
    </row>
    <row r="78" spans="1:9" s="8" customFormat="1" ht="15" x14ac:dyDescent="0.3">
      <c r="A78" s="7"/>
      <c r="C78" s="9" t="s">
        <v>51</v>
      </c>
      <c r="D78" s="10" t="s">
        <v>76</v>
      </c>
      <c r="E78" s="11">
        <v>1</v>
      </c>
      <c r="F78" s="11">
        <v>2323.58</v>
      </c>
      <c r="G78" s="41">
        <f t="shared" si="13"/>
        <v>2323.58</v>
      </c>
      <c r="H78" s="3"/>
      <c r="I78" s="42">
        <f t="shared" si="14"/>
        <v>0</v>
      </c>
    </row>
    <row r="79" spans="1:9" s="8" customFormat="1" ht="15" x14ac:dyDescent="0.3">
      <c r="A79" s="7"/>
      <c r="C79" s="9" t="s">
        <v>72</v>
      </c>
      <c r="D79" s="10" t="s">
        <v>76</v>
      </c>
      <c r="E79" s="11">
        <v>1</v>
      </c>
      <c r="F79" s="11">
        <v>4645.6000000000004</v>
      </c>
      <c r="G79" s="41">
        <f t="shared" si="13"/>
        <v>4645.6000000000004</v>
      </c>
      <c r="H79" s="3"/>
      <c r="I79" s="42">
        <f t="shared" si="14"/>
        <v>0</v>
      </c>
    </row>
    <row r="80" spans="1:9" s="8" customFormat="1" ht="15" x14ac:dyDescent="0.3">
      <c r="A80" s="7"/>
      <c r="C80" s="9" t="s">
        <v>73</v>
      </c>
      <c r="D80" s="10" t="s">
        <v>76</v>
      </c>
      <c r="E80" s="11">
        <v>1</v>
      </c>
      <c r="F80" s="11">
        <v>1704.37</v>
      </c>
      <c r="G80" s="41">
        <f t="shared" si="13"/>
        <v>1704.37</v>
      </c>
      <c r="H80" s="3"/>
      <c r="I80" s="42">
        <f t="shared" si="14"/>
        <v>0</v>
      </c>
    </row>
    <row r="81" spans="1:9" s="8" customFormat="1" ht="15" x14ac:dyDescent="0.3">
      <c r="A81" s="14" t="s">
        <v>57</v>
      </c>
      <c r="B81" s="14" t="s">
        <v>85</v>
      </c>
      <c r="C81" s="15" t="s">
        <v>74</v>
      </c>
      <c r="D81" s="10"/>
      <c r="E81" s="11"/>
      <c r="F81" s="11"/>
      <c r="G81" s="39"/>
      <c r="H81" s="6"/>
      <c r="I81" s="44"/>
    </row>
    <row r="82" spans="1:9" s="8" customFormat="1" ht="15" x14ac:dyDescent="0.3">
      <c r="A82" s="7"/>
      <c r="C82" s="9" t="s">
        <v>128</v>
      </c>
      <c r="D82" s="10" t="s">
        <v>76</v>
      </c>
      <c r="E82" s="11">
        <v>1</v>
      </c>
      <c r="F82" s="11">
        <v>2585.56</v>
      </c>
      <c r="G82" s="41">
        <f t="shared" ref="G82:G90" si="15">ROUND(E82*F82,2)</f>
        <v>2585.56</v>
      </c>
      <c r="H82" s="3"/>
      <c r="I82" s="42">
        <f t="shared" ref="I82:I90" si="16">ROUND(E82*H82,2)</f>
        <v>0</v>
      </c>
    </row>
    <row r="83" spans="1:9" s="8" customFormat="1" ht="15" x14ac:dyDescent="0.3">
      <c r="A83" s="7"/>
      <c r="C83" s="9" t="s">
        <v>129</v>
      </c>
      <c r="D83" s="10" t="s">
        <v>76</v>
      </c>
      <c r="E83" s="11">
        <v>1</v>
      </c>
      <c r="F83" s="11">
        <v>2483.4</v>
      </c>
      <c r="G83" s="41">
        <f t="shared" si="15"/>
        <v>2483.4</v>
      </c>
      <c r="H83" s="3"/>
      <c r="I83" s="42">
        <f t="shared" si="16"/>
        <v>0</v>
      </c>
    </row>
    <row r="84" spans="1:9" s="8" customFormat="1" ht="15" x14ac:dyDescent="0.3">
      <c r="A84" s="7"/>
      <c r="C84" s="9" t="s">
        <v>130</v>
      </c>
      <c r="D84" s="10" t="s">
        <v>76</v>
      </c>
      <c r="E84" s="11">
        <v>1</v>
      </c>
      <c r="F84" s="11">
        <v>7510.96</v>
      </c>
      <c r="G84" s="41">
        <f t="shared" si="15"/>
        <v>7510.96</v>
      </c>
      <c r="H84" s="3"/>
      <c r="I84" s="42">
        <f t="shared" si="16"/>
        <v>0</v>
      </c>
    </row>
    <row r="85" spans="1:9" s="8" customFormat="1" ht="15" x14ac:dyDescent="0.3">
      <c r="A85" s="7"/>
      <c r="C85" s="9" t="s">
        <v>131</v>
      </c>
      <c r="D85" s="10" t="s">
        <v>76</v>
      </c>
      <c r="E85" s="11">
        <v>1</v>
      </c>
      <c r="F85" s="11">
        <v>2146.25</v>
      </c>
      <c r="G85" s="41">
        <f t="shared" si="15"/>
        <v>2146.25</v>
      </c>
      <c r="H85" s="3"/>
      <c r="I85" s="42">
        <f t="shared" si="16"/>
        <v>0</v>
      </c>
    </row>
    <row r="86" spans="1:9" s="8" customFormat="1" ht="15" x14ac:dyDescent="0.3">
      <c r="A86" s="7"/>
      <c r="C86" s="9" t="s">
        <v>132</v>
      </c>
      <c r="D86" s="10" t="s">
        <v>76</v>
      </c>
      <c r="E86" s="11">
        <v>1</v>
      </c>
      <c r="F86" s="11">
        <v>4672.6099999999997</v>
      </c>
      <c r="G86" s="41">
        <f t="shared" si="15"/>
        <v>4672.6099999999997</v>
      </c>
      <c r="H86" s="3"/>
      <c r="I86" s="42">
        <f t="shared" si="16"/>
        <v>0</v>
      </c>
    </row>
    <row r="87" spans="1:9" s="8" customFormat="1" ht="15" x14ac:dyDescent="0.3">
      <c r="A87" s="7"/>
      <c r="C87" s="9" t="s">
        <v>133</v>
      </c>
      <c r="D87" s="10" t="s">
        <v>76</v>
      </c>
      <c r="E87" s="11">
        <v>1</v>
      </c>
      <c r="F87" s="11">
        <v>2919.83</v>
      </c>
      <c r="G87" s="41">
        <f t="shared" si="15"/>
        <v>2919.83</v>
      </c>
      <c r="H87" s="3"/>
      <c r="I87" s="42">
        <f t="shared" si="16"/>
        <v>0</v>
      </c>
    </row>
    <row r="88" spans="1:9" s="8" customFormat="1" ht="15" x14ac:dyDescent="0.3">
      <c r="A88" s="7"/>
      <c r="C88" s="9" t="s">
        <v>134</v>
      </c>
      <c r="D88" s="10" t="s">
        <v>76</v>
      </c>
      <c r="E88" s="11">
        <v>1</v>
      </c>
      <c r="F88" s="11">
        <v>1547.03</v>
      </c>
      <c r="G88" s="41">
        <f t="shared" si="15"/>
        <v>1547.03</v>
      </c>
      <c r="H88" s="3"/>
      <c r="I88" s="42">
        <f t="shared" si="16"/>
        <v>0</v>
      </c>
    </row>
    <row r="89" spans="1:9" s="8" customFormat="1" ht="15" x14ac:dyDescent="0.3">
      <c r="A89" s="7"/>
      <c r="C89" s="9" t="s">
        <v>135</v>
      </c>
      <c r="D89" s="10" t="s">
        <v>76</v>
      </c>
      <c r="E89" s="11">
        <v>5</v>
      </c>
      <c r="F89" s="11">
        <v>169.15</v>
      </c>
      <c r="G89" s="41">
        <f t="shared" si="15"/>
        <v>845.75</v>
      </c>
      <c r="H89" s="3"/>
      <c r="I89" s="42">
        <f t="shared" si="16"/>
        <v>0</v>
      </c>
    </row>
    <row r="90" spans="1:9" s="8" customFormat="1" ht="14.4" customHeight="1" x14ac:dyDescent="0.3">
      <c r="A90" s="7"/>
      <c r="C90" s="9" t="s">
        <v>136</v>
      </c>
      <c r="D90" s="10" t="s">
        <v>76</v>
      </c>
      <c r="E90" s="11">
        <v>1</v>
      </c>
      <c r="F90" s="11">
        <v>1545.04</v>
      </c>
      <c r="G90" s="41">
        <f t="shared" si="15"/>
        <v>1545.04</v>
      </c>
      <c r="H90" s="3"/>
      <c r="I90" s="42">
        <f t="shared" si="16"/>
        <v>0</v>
      </c>
    </row>
    <row r="91" spans="1:9" s="8" customFormat="1" ht="15" x14ac:dyDescent="0.3">
      <c r="A91" s="14" t="s">
        <v>58</v>
      </c>
      <c r="B91" s="14" t="s">
        <v>86</v>
      </c>
      <c r="C91" s="15" t="s">
        <v>75</v>
      </c>
      <c r="D91" s="10"/>
      <c r="E91" s="11"/>
      <c r="F91" s="11"/>
      <c r="G91" s="39"/>
      <c r="H91" s="6"/>
      <c r="I91" s="44"/>
    </row>
    <row r="92" spans="1:9" s="8" customFormat="1" ht="15" x14ac:dyDescent="0.3">
      <c r="A92" s="7"/>
      <c r="C92" s="9" t="s">
        <v>122</v>
      </c>
      <c r="D92" s="10" t="s">
        <v>76</v>
      </c>
      <c r="E92" s="11">
        <v>1</v>
      </c>
      <c r="F92" s="11">
        <v>1612.67</v>
      </c>
      <c r="G92" s="41">
        <f t="shared" ref="G92:G97" si="17">ROUND(E92*F92,2)</f>
        <v>1612.67</v>
      </c>
      <c r="H92" s="3"/>
      <c r="I92" s="42">
        <f t="shared" ref="I92:I97" si="18">ROUND(E92*H92,2)</f>
        <v>0</v>
      </c>
    </row>
    <row r="93" spans="1:9" s="8" customFormat="1" ht="15" x14ac:dyDescent="0.3">
      <c r="A93" s="7"/>
      <c r="C93" s="9" t="s">
        <v>123</v>
      </c>
      <c r="D93" s="10" t="s">
        <v>76</v>
      </c>
      <c r="E93" s="11">
        <v>1</v>
      </c>
      <c r="F93" s="11">
        <v>1483.66</v>
      </c>
      <c r="G93" s="41">
        <f t="shared" si="17"/>
        <v>1483.66</v>
      </c>
      <c r="H93" s="3"/>
      <c r="I93" s="42">
        <f t="shared" si="18"/>
        <v>0</v>
      </c>
    </row>
    <row r="94" spans="1:9" s="8" customFormat="1" ht="15" x14ac:dyDescent="0.3">
      <c r="A94" s="7"/>
      <c r="C94" s="9" t="s">
        <v>124</v>
      </c>
      <c r="D94" s="10" t="s">
        <v>76</v>
      </c>
      <c r="E94" s="11">
        <v>1</v>
      </c>
      <c r="F94" s="11">
        <v>1225.67</v>
      </c>
      <c r="G94" s="41">
        <f t="shared" si="17"/>
        <v>1225.67</v>
      </c>
      <c r="H94" s="3"/>
      <c r="I94" s="42">
        <f t="shared" si="18"/>
        <v>0</v>
      </c>
    </row>
    <row r="95" spans="1:9" s="8" customFormat="1" ht="15" x14ac:dyDescent="0.3">
      <c r="A95" s="7"/>
      <c r="C95" s="9" t="s">
        <v>125</v>
      </c>
      <c r="D95" s="10" t="s">
        <v>76</v>
      </c>
      <c r="E95" s="11">
        <v>5</v>
      </c>
      <c r="F95" s="11">
        <v>838.5</v>
      </c>
      <c r="G95" s="41">
        <f t="shared" si="17"/>
        <v>4192.5</v>
      </c>
      <c r="H95" s="3"/>
      <c r="I95" s="42">
        <f t="shared" si="18"/>
        <v>0</v>
      </c>
    </row>
    <row r="96" spans="1:9" s="8" customFormat="1" ht="15" x14ac:dyDescent="0.3">
      <c r="A96" s="7"/>
      <c r="C96" s="9" t="s">
        <v>126</v>
      </c>
      <c r="D96" s="10" t="s">
        <v>76</v>
      </c>
      <c r="E96" s="11">
        <v>1</v>
      </c>
      <c r="F96" s="11">
        <v>2257.67</v>
      </c>
      <c r="G96" s="41">
        <f t="shared" si="17"/>
        <v>2257.67</v>
      </c>
      <c r="H96" s="3"/>
      <c r="I96" s="42">
        <f t="shared" si="18"/>
        <v>0</v>
      </c>
    </row>
    <row r="97" spans="1:10" s="8" customFormat="1" ht="15" x14ac:dyDescent="0.3">
      <c r="A97" s="7"/>
      <c r="C97" s="9" t="s">
        <v>127</v>
      </c>
      <c r="D97" s="10" t="s">
        <v>76</v>
      </c>
      <c r="E97" s="11">
        <v>1</v>
      </c>
      <c r="F97" s="11">
        <v>1548.01</v>
      </c>
      <c r="G97" s="41">
        <f t="shared" si="17"/>
        <v>1548.01</v>
      </c>
      <c r="H97" s="3"/>
      <c r="I97" s="42">
        <f t="shared" si="18"/>
        <v>0</v>
      </c>
    </row>
    <row r="98" spans="1:10" s="8" customFormat="1" ht="15" x14ac:dyDescent="0.3">
      <c r="A98" s="14" t="s">
        <v>59</v>
      </c>
      <c r="B98" s="14" t="s">
        <v>87</v>
      </c>
      <c r="C98" s="15" t="s">
        <v>50</v>
      </c>
      <c r="D98" s="10"/>
      <c r="E98" s="11"/>
      <c r="F98" s="11"/>
      <c r="G98" s="39"/>
      <c r="H98" s="6"/>
      <c r="I98" s="44"/>
    </row>
    <row r="99" spans="1:10" s="8" customFormat="1" ht="15" x14ac:dyDescent="0.3">
      <c r="A99" s="7"/>
      <c r="C99" s="9" t="s">
        <v>53</v>
      </c>
      <c r="D99" s="10" t="s">
        <v>76</v>
      </c>
      <c r="E99" s="11">
        <v>1</v>
      </c>
      <c r="F99" s="11">
        <v>1404.94</v>
      </c>
      <c r="G99" s="41">
        <f t="shared" ref="G99:G101" si="19">ROUND(E99*F99,2)</f>
        <v>1404.94</v>
      </c>
      <c r="H99" s="3"/>
      <c r="I99" s="42">
        <f t="shared" ref="I99:I101" si="20">ROUND(E99*H99,2)</f>
        <v>0</v>
      </c>
    </row>
    <row r="100" spans="1:10" s="8" customFormat="1" ht="15" x14ac:dyDescent="0.3">
      <c r="A100" s="7"/>
      <c r="C100" s="9" t="s">
        <v>121</v>
      </c>
      <c r="D100" s="10" t="s">
        <v>76</v>
      </c>
      <c r="E100" s="11">
        <v>1</v>
      </c>
      <c r="F100" s="11">
        <v>5289.18</v>
      </c>
      <c r="G100" s="41">
        <f t="shared" si="19"/>
        <v>5289.18</v>
      </c>
      <c r="H100" s="3"/>
      <c r="I100" s="42">
        <f t="shared" si="20"/>
        <v>0</v>
      </c>
    </row>
    <row r="101" spans="1:10" s="8" customFormat="1" ht="15" x14ac:dyDescent="0.3">
      <c r="A101" s="7"/>
      <c r="C101" s="9" t="s">
        <v>52</v>
      </c>
      <c r="D101" s="10" t="s">
        <v>76</v>
      </c>
      <c r="E101" s="11">
        <v>1</v>
      </c>
      <c r="F101" s="11">
        <v>2741.05</v>
      </c>
      <c r="G101" s="41">
        <f t="shared" si="19"/>
        <v>2741.05</v>
      </c>
      <c r="H101" s="3"/>
      <c r="I101" s="42">
        <f t="shared" si="20"/>
        <v>0</v>
      </c>
    </row>
    <row r="102" spans="1:10" s="8" customFormat="1" ht="15" x14ac:dyDescent="0.3">
      <c r="A102" s="7"/>
      <c r="C102" s="9"/>
      <c r="D102" s="10"/>
      <c r="E102" s="11"/>
      <c r="F102" s="12"/>
      <c r="G102" s="13"/>
      <c r="H102"/>
      <c r="I102" s="12"/>
      <c r="J102"/>
    </row>
    <row r="103" spans="1:10" s="8" customFormat="1" ht="15" x14ac:dyDescent="0.3">
      <c r="A103" s="7"/>
      <c r="C103" s="9"/>
      <c r="D103" s="10"/>
      <c r="E103" s="11"/>
      <c r="F103" s="12"/>
      <c r="G103" s="13"/>
      <c r="H103"/>
      <c r="I103" s="12"/>
      <c r="J103"/>
    </row>
    <row r="104" spans="1:10" s="8" customFormat="1" ht="15" x14ac:dyDescent="0.3">
      <c r="A104" s="7"/>
      <c r="C104" s="9"/>
      <c r="D104" s="10"/>
      <c r="E104" s="11"/>
      <c r="F104" s="12"/>
      <c r="G104" s="13"/>
      <c r="H104"/>
      <c r="I104" s="12"/>
      <c r="J104"/>
    </row>
    <row r="105" spans="1:10" s="8" customFormat="1" ht="15" x14ac:dyDescent="0.3">
      <c r="A105" s="7"/>
      <c r="C105" s="9"/>
      <c r="D105" s="10"/>
      <c r="E105" s="11"/>
      <c r="F105" s="12"/>
      <c r="G105" s="13"/>
      <c r="H105"/>
      <c r="I105" s="12"/>
      <c r="J105"/>
    </row>
    <row r="106" spans="1:10" s="8" customFormat="1" ht="15" x14ac:dyDescent="0.3">
      <c r="A106" s="7"/>
      <c r="C106" s="9"/>
      <c r="D106" s="10"/>
      <c r="E106" s="11"/>
      <c r="F106" s="12"/>
      <c r="G106" s="13"/>
      <c r="H106"/>
      <c r="I106" s="12"/>
      <c r="J106"/>
    </row>
    <row r="107" spans="1:10" s="8" customFormat="1" ht="15.6" customHeight="1" x14ac:dyDescent="0.3">
      <c r="A107" s="7"/>
      <c r="C107" s="9"/>
      <c r="D107" s="10"/>
      <c r="E107" s="11"/>
      <c r="F107" s="12"/>
      <c r="G107" s="13"/>
      <c r="H107"/>
      <c r="I107" s="12"/>
      <c r="J107"/>
    </row>
    <row r="108" spans="1:10" s="8" customFormat="1" ht="15" x14ac:dyDescent="0.3">
      <c r="A108" s="7"/>
      <c r="C108" s="9"/>
      <c r="D108" s="10"/>
      <c r="E108" s="11"/>
      <c r="F108" s="12"/>
      <c r="G108" s="13"/>
      <c r="H108"/>
      <c r="I108" s="12"/>
      <c r="J108"/>
    </row>
    <row r="109" spans="1:10" s="8" customFormat="1" ht="15" x14ac:dyDescent="0.3">
      <c r="A109" s="7"/>
      <c r="C109" s="9"/>
      <c r="D109" s="10"/>
      <c r="E109" s="11"/>
      <c r="F109" s="12"/>
      <c r="G109" s="13"/>
      <c r="H109"/>
      <c r="I109" s="12"/>
      <c r="J109"/>
    </row>
    <row r="110" spans="1:10" s="8" customFormat="1" ht="15" x14ac:dyDescent="0.3">
      <c r="A110" s="7"/>
      <c r="C110" s="9"/>
      <c r="D110" s="10"/>
      <c r="E110" s="11"/>
      <c r="F110" s="12"/>
      <c r="G110" s="13"/>
      <c r="H110"/>
      <c r="I110" s="12"/>
      <c r="J110"/>
    </row>
    <row r="111" spans="1:10" s="8" customFormat="1" ht="15" x14ac:dyDescent="0.3">
      <c r="A111" s="14"/>
      <c r="B111" s="14"/>
      <c r="C111" s="15"/>
      <c r="D111" s="10"/>
      <c r="E111" s="11"/>
      <c r="F111" s="12"/>
      <c r="G111" s="13"/>
      <c r="H111"/>
      <c r="I111" s="12"/>
      <c r="J111"/>
    </row>
    <row r="112" spans="1:10" s="8" customFormat="1" ht="15" x14ac:dyDescent="0.3">
      <c r="A112" s="7"/>
      <c r="B112" s="14"/>
      <c r="C112" s="9"/>
      <c r="D112" s="10"/>
      <c r="E112" s="11"/>
      <c r="F112" s="12"/>
      <c r="G112" s="13"/>
      <c r="H112"/>
      <c r="I112" s="12"/>
      <c r="J112"/>
    </row>
    <row r="113" spans="1:10" s="8" customFormat="1" ht="15" x14ac:dyDescent="0.3">
      <c r="A113" s="7"/>
      <c r="B113" s="14"/>
      <c r="C113" s="9"/>
      <c r="D113" s="10"/>
      <c r="E113" s="11"/>
      <c r="F113" s="12"/>
      <c r="G113" s="13"/>
      <c r="H113"/>
      <c r="I113" s="12"/>
      <c r="J113"/>
    </row>
    <row r="114" spans="1:10" s="8" customFormat="1" ht="15" x14ac:dyDescent="0.3">
      <c r="A114" s="7"/>
      <c r="B114" s="14"/>
      <c r="C114" s="9"/>
      <c r="D114" s="10"/>
      <c r="E114" s="11"/>
      <c r="F114" s="12"/>
      <c r="G114" s="13"/>
      <c r="H114"/>
      <c r="I114" s="12"/>
      <c r="J114"/>
    </row>
    <row r="115" spans="1:10" s="8" customFormat="1" ht="15" x14ac:dyDescent="0.3">
      <c r="A115" s="7"/>
      <c r="B115" s="14"/>
      <c r="C115" s="9"/>
      <c r="D115" s="10"/>
      <c r="E115" s="11"/>
      <c r="F115" s="12"/>
      <c r="G115" s="13"/>
      <c r="H115"/>
      <c r="I115" s="12"/>
      <c r="J115"/>
    </row>
    <row r="116" spans="1:10" s="8" customFormat="1" ht="15" x14ac:dyDescent="0.3">
      <c r="A116" s="7"/>
      <c r="B116" s="14"/>
      <c r="C116" s="9"/>
      <c r="D116" s="10"/>
      <c r="E116" s="11"/>
      <c r="F116" s="12"/>
      <c r="G116" s="13"/>
      <c r="H116"/>
      <c r="I116" s="12"/>
      <c r="J116"/>
    </row>
    <row r="117" spans="1:10" s="8" customFormat="1" ht="15" x14ac:dyDescent="0.3">
      <c r="A117" s="7"/>
      <c r="B117" s="14"/>
      <c r="C117" s="9"/>
      <c r="D117" s="10"/>
      <c r="E117" s="11"/>
      <c r="F117" s="12"/>
      <c r="G117" s="13"/>
      <c r="H117"/>
      <c r="I117" s="12"/>
      <c r="J117"/>
    </row>
    <row r="118" spans="1:10" s="8" customFormat="1" ht="15" x14ac:dyDescent="0.3">
      <c r="A118" s="7"/>
      <c r="B118" s="14"/>
      <c r="C118" s="9"/>
      <c r="D118" s="10"/>
      <c r="E118" s="11"/>
      <c r="F118" s="12"/>
      <c r="G118" s="13"/>
      <c r="H118"/>
      <c r="I118" s="12"/>
      <c r="J118"/>
    </row>
    <row r="119" spans="1:10" s="8" customFormat="1" ht="15" x14ac:dyDescent="0.3">
      <c r="A119" s="7"/>
      <c r="B119" s="14"/>
      <c r="C119" s="9"/>
      <c r="D119" s="10"/>
      <c r="E119" s="11"/>
      <c r="F119" s="12"/>
      <c r="G119" s="13"/>
      <c r="H119"/>
      <c r="I119" s="12"/>
      <c r="J119"/>
    </row>
    <row r="120" spans="1:10" s="8" customFormat="1" ht="15" x14ac:dyDescent="0.3">
      <c r="A120" s="7"/>
      <c r="B120" s="14"/>
      <c r="C120" s="9"/>
      <c r="D120" s="10"/>
      <c r="E120" s="11"/>
      <c r="F120" s="12"/>
      <c r="G120" s="13"/>
      <c r="H120"/>
      <c r="I120" s="12"/>
      <c r="J120"/>
    </row>
    <row r="121" spans="1:10" s="8" customFormat="1" ht="15" x14ac:dyDescent="0.3">
      <c r="A121" s="7"/>
      <c r="B121" s="14"/>
      <c r="C121" s="9"/>
      <c r="D121" s="10"/>
      <c r="E121" s="11"/>
      <c r="F121" s="12"/>
      <c r="G121" s="13"/>
      <c r="H121"/>
      <c r="I121" s="12"/>
      <c r="J121"/>
    </row>
    <row r="122" spans="1:10" s="8" customFormat="1" ht="15" x14ac:dyDescent="0.3">
      <c r="A122" s="7"/>
      <c r="B122" s="14"/>
      <c r="C122" s="9"/>
      <c r="D122" s="10"/>
      <c r="E122" s="11"/>
      <c r="F122" s="12"/>
      <c r="G122" s="13"/>
      <c r="H122"/>
      <c r="I122" s="12"/>
      <c r="J122"/>
    </row>
    <row r="123" spans="1:10" s="8" customFormat="1" ht="15" x14ac:dyDescent="0.3">
      <c r="A123" s="14"/>
      <c r="B123" s="14"/>
      <c r="C123" s="15"/>
      <c r="D123" s="10"/>
      <c r="E123" s="11"/>
      <c r="F123" s="12"/>
      <c r="G123" s="13"/>
      <c r="H123"/>
      <c r="I123" s="12"/>
      <c r="J123"/>
    </row>
    <row r="124" spans="1:10" s="8" customFormat="1" ht="15" x14ac:dyDescent="0.3">
      <c r="A124" s="7"/>
      <c r="C124" s="9"/>
      <c r="D124" s="10"/>
      <c r="E124" s="11"/>
      <c r="F124" s="12"/>
      <c r="G124" s="13"/>
      <c r="H124"/>
      <c r="I124" s="12"/>
      <c r="J124"/>
    </row>
    <row r="125" spans="1:10" s="8" customFormat="1" ht="15" x14ac:dyDescent="0.3">
      <c r="A125" s="7"/>
      <c r="C125" s="9"/>
      <c r="D125" s="10"/>
      <c r="E125" s="11"/>
      <c r="F125" s="12"/>
      <c r="G125" s="13"/>
      <c r="H125"/>
      <c r="I125" s="12"/>
      <c r="J125"/>
    </row>
    <row r="126" spans="1:10" s="8" customFormat="1" ht="15" x14ac:dyDescent="0.3">
      <c r="A126" s="7"/>
      <c r="C126" s="9"/>
      <c r="D126" s="10"/>
      <c r="E126" s="11"/>
      <c r="F126" s="12"/>
      <c r="G126" s="13"/>
      <c r="H126"/>
      <c r="I126" s="12"/>
      <c r="J126"/>
    </row>
    <row r="127" spans="1:10" s="8" customFormat="1" ht="15" x14ac:dyDescent="0.3">
      <c r="A127" s="7"/>
      <c r="C127" s="9"/>
      <c r="D127" s="10"/>
      <c r="E127" s="11"/>
      <c r="F127" s="12"/>
      <c r="G127" s="13"/>
      <c r="H127"/>
      <c r="I127" s="12"/>
      <c r="J127"/>
    </row>
    <row r="128" spans="1:10" s="8" customFormat="1" ht="15" x14ac:dyDescent="0.3">
      <c r="A128" s="7"/>
      <c r="C128" s="9"/>
      <c r="D128" s="10"/>
      <c r="E128" s="11"/>
      <c r="F128" s="12"/>
      <c r="G128" s="13"/>
      <c r="H128"/>
      <c r="I128" s="12"/>
      <c r="J128"/>
    </row>
    <row r="129" spans="1:10" s="8" customFormat="1" ht="15" x14ac:dyDescent="0.3">
      <c r="A129" s="7"/>
      <c r="C129" s="9"/>
      <c r="D129" s="10"/>
      <c r="E129" s="11"/>
      <c r="F129" s="12"/>
      <c r="G129" s="13"/>
      <c r="H129"/>
      <c r="I129" s="12"/>
      <c r="J129"/>
    </row>
    <row r="130" spans="1:10" s="8" customFormat="1" ht="15" x14ac:dyDescent="0.3">
      <c r="A130" s="14"/>
      <c r="B130" s="14"/>
      <c r="C130" s="15"/>
      <c r="D130" s="10"/>
      <c r="E130" s="11"/>
      <c r="F130" s="12"/>
      <c r="G130" s="13"/>
      <c r="H130"/>
      <c r="I130" s="12"/>
      <c r="J130"/>
    </row>
    <row r="131" spans="1:10" x14ac:dyDescent="0.3">
      <c r="A131" s="7"/>
      <c r="D131" s="10"/>
      <c r="E131" s="11"/>
    </row>
    <row r="132" spans="1:10" x14ac:dyDescent="0.3">
      <c r="A132" s="7"/>
      <c r="D132" s="10"/>
      <c r="E132" s="11"/>
    </row>
    <row r="133" spans="1:10" x14ac:dyDescent="0.3">
      <c r="A133" s="7"/>
      <c r="D133" s="10"/>
      <c r="E133" s="11"/>
    </row>
    <row r="134" spans="1:10" x14ac:dyDescent="0.3">
      <c r="D134" s="10"/>
    </row>
  </sheetData>
  <sheetProtection algorithmName="SHA-512" hashValue="tMRMWUyCljTgi1pBCSDLq6d6nM0T/y2oJZQ0pWRZnWmHFfnoaTlfxTFZnUiwkV/gvp80GX641emK7FXA5QRdHw==" saltValue="Kp4jr0+gj7BmIVC3jO6x7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" sqref="B1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3" t="s">
        <v>32</v>
      </c>
    </row>
    <row r="3" spans="2:2" ht="15" thickBot="1" x14ac:dyDescent="0.35">
      <c r="B3" s="4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2025-01-07T08:13:14Z</dcterms:created>
  <dcterms:modified xsi:type="dcterms:W3CDTF">2025-04-10T11:57:53Z</dcterms:modified>
  <cp:category/>
  <cp:contentStatus/>
</cp:coreProperties>
</file>