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82E36A40-C95A-4E20-8B00-A87D9E480F19}" xr6:coauthVersionLast="47" xr6:coauthVersionMax="47" xr10:uidLastSave="{00000000-0000-0000-0000-000000000000}"/>
  <bookViews>
    <workbookView xWindow="22932" yWindow="-108" windowWidth="23256" windowHeight="1245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6" i="1" l="1"/>
  <c r="I46" i="1"/>
  <c r="G25" i="1"/>
  <c r="I25" i="1"/>
  <c r="G27" i="1"/>
  <c r="I27" i="1"/>
  <c r="G28" i="1"/>
  <c r="I28" i="1"/>
  <c r="G29" i="1"/>
  <c r="I29" i="1"/>
  <c r="G30" i="1"/>
  <c r="I30" i="1"/>
  <c r="G31" i="1"/>
  <c r="I31" i="1"/>
  <c r="G32" i="1"/>
  <c r="I32" i="1"/>
  <c r="G33" i="1"/>
  <c r="I33" i="1"/>
  <c r="G35" i="1"/>
  <c r="I35" i="1"/>
  <c r="G36" i="1"/>
  <c r="I36" i="1"/>
  <c r="G37" i="1"/>
  <c r="I37" i="1"/>
  <c r="G38" i="1"/>
  <c r="I38" i="1"/>
  <c r="G40" i="1"/>
  <c r="I40" i="1"/>
  <c r="G41" i="1"/>
  <c r="I41" i="1"/>
  <c r="G43" i="1"/>
  <c r="I43" i="1"/>
  <c r="G44" i="1"/>
  <c r="I44" i="1"/>
  <c r="G45" i="1"/>
  <c r="I45" i="1"/>
  <c r="I24" i="1"/>
  <c r="G24" i="1"/>
  <c r="I23" i="1"/>
  <c r="G23" i="1"/>
  <c r="I22" i="1"/>
  <c r="G22" i="1"/>
  <c r="I21" i="1"/>
  <c r="G21" i="1"/>
  <c r="I20" i="1"/>
  <c r="G20" i="1"/>
  <c r="I19" i="1"/>
  <c r="G19" i="1"/>
  <c r="G18" i="1"/>
  <c r="I18" i="1"/>
  <c r="I14" i="1"/>
  <c r="I17" i="1"/>
  <c r="G14" i="1"/>
  <c r="G17" i="1"/>
  <c r="F7" i="1"/>
  <c r="H3" i="1" l="1"/>
  <c r="H4" i="1" s="1"/>
  <c r="D3" i="1"/>
  <c r="D5" i="1" s="1"/>
  <c r="H5" i="1" l="1"/>
  <c r="H6" i="1" s="1"/>
  <c r="H7" i="1" s="1"/>
  <c r="H8" i="1" s="1"/>
  <c r="D4" i="1"/>
  <c r="D6" i="1" s="1"/>
  <c r="D7" i="1" s="1"/>
  <c r="D8" i="1" s="1"/>
</calcChain>
</file>

<file path=xl/sharedStrings.xml><?xml version="1.0" encoding="utf-8"?>
<sst xmlns="http://schemas.openxmlformats.org/spreadsheetml/2006/main" count="140" uniqueCount="111">
  <si>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</si>
  <si>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</si>
  <si>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</si>
  <si>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</si>
  <si>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</si>
  <si>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</si>
  <si>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</si>
  <si>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</si>
  <si>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</si>
  <si>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</si>
  <si>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</si>
  <si>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</si>
  <si>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</si>
  <si>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</si>
  <si>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</si>
  <si>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</si>
  <si>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</si>
  <si>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</si>
  <si>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</si>
  <si>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</si>
  <si>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</si>
  <si>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</si>
  <si>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</si>
  <si>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</si>
  <si>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</si>
  <si>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</si>
  <si>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</si>
  <si>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</si>
  <si>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</si>
  <si>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</si>
  <si>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</si>
  <si>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</si>
  <si>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</si>
  <si>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</si>
  <si>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DEMOLICIONES Y DESMONTAJES</t>
  </si>
  <si>
    <t>REFORMA INSTALACIÓN CLIMATIZACIÓN OFICINA TTP SOL</t>
  </si>
  <si>
    <t>DESMONTAJE DE EQUIPOS</t>
  </si>
  <si>
    <t>INSTALACIÓN DE CLIMATIZACIÓN Y VENTILACIÓN</t>
  </si>
  <si>
    <t>EQUIPOS</t>
  </si>
  <si>
    <t>UNIDAD EXTERIOR VRV</t>
  </si>
  <si>
    <t>UNIDAD INTERIOR CONDUCTOS VRF 11,2/12,5 kW</t>
  </si>
  <si>
    <t>UNIDAD INTERIOR TIPO CASSETTE VRF 5,6/6,3 kW</t>
  </si>
  <si>
    <t>UNIDAD INTERIOR TIPO SPLIT DE PARED VRF 2,2/2,5 kW</t>
  </si>
  <si>
    <t>UNIDAD INTERIOR TIPO SPLIT DE PARED VRF 3,6/4 kW</t>
  </si>
  <si>
    <t>UNIDAD INTERIOR TIPO SPLIT DE PARED VRF 5,6/6,3 kW</t>
  </si>
  <si>
    <t>DERIVACIÓN PARA LÍNEA FRIGORÍFICA</t>
  </si>
  <si>
    <t>EXTRACTOR EN LÍNEA D250mm</t>
  </si>
  <si>
    <t>TUBERIAS</t>
  </si>
  <si>
    <t>TUBERÍA COBRE FRIGORÍFICO ROLLO AISLADO D=1/2"</t>
  </si>
  <si>
    <t>TUBERÍA COBRE FRIGORÍFICO ROLLO AISLADO D=3/8"</t>
  </si>
  <si>
    <t>TUBERÍA COBRE FRIGORÍFICO ROLLO AISLADO D=3/4"</t>
  </si>
  <si>
    <t>TUBERÍA COBRE FRIGORÍFICO ROLLO AISLADO D=5/8"</t>
  </si>
  <si>
    <t>TUBERÍA COBRE FRIGORÍFICO ROLLO AISLADO D=1/4"</t>
  </si>
  <si>
    <t>TUBERÍA COBRE FRIGORÍFICO ROLLO AISLADO D=7/8"</t>
  </si>
  <si>
    <t>TUBERÍA PVC SERIE B JUNTA PEGADA D=42 mm</t>
  </si>
  <si>
    <t>DISTRIBUCIÓN DE AIRE</t>
  </si>
  <si>
    <t>1.2.1</t>
  </si>
  <si>
    <t>1.2.2</t>
  </si>
  <si>
    <t>1.2.3</t>
  </si>
  <si>
    <t>CONDUCTO HELICOIDAL DE ACERO GALVANIZADO D750 mm</t>
  </si>
  <si>
    <t>CONDUCTO DE PANEL LANA DE VIDRIO</t>
  </si>
  <si>
    <t>VIISERA DE ASPIRACIÓN</t>
  </si>
  <si>
    <t>LIMPIEZA Y POSICIÓN DE INSTALACIÓN DE CLIMATIZACIÓN</t>
  </si>
  <si>
    <t>INSTALACIÓN ELÉCTRICA Y DE CONTROL</t>
  </si>
  <si>
    <t>1.3</t>
  </si>
  <si>
    <t>CABLEADO ELÉCTRICO Y CANALIZACIÓN</t>
  </si>
  <si>
    <t>CONTROL CENTRALIZADO</t>
  </si>
  <si>
    <t>1.4</t>
  </si>
  <si>
    <t>OBRA CIVIL AUXILIAR</t>
  </si>
  <si>
    <t>TRABAJOS OBRA CIVIL AUXILIAR</t>
  </si>
  <si>
    <t>FALSO TECHO METÁLICO</t>
  </si>
  <si>
    <t>CANALETA PVC</t>
  </si>
  <si>
    <t>LEGALIZACIÓN DE LA INSTALACION POTENCIA GENERADA &gt; 70KW</t>
  </si>
  <si>
    <t>T1</t>
  </si>
  <si>
    <t>C1</t>
  </si>
  <si>
    <t>C2</t>
  </si>
  <si>
    <t>C3</t>
  </si>
  <si>
    <t>C4</t>
  </si>
  <si>
    <t>UC01</t>
  </si>
  <si>
    <t>UC02</t>
  </si>
  <si>
    <t>UC03</t>
  </si>
  <si>
    <t>UC04</t>
  </si>
  <si>
    <t>UC05</t>
  </si>
  <si>
    <t>UC06</t>
  </si>
  <si>
    <t>UC07</t>
  </si>
  <si>
    <t>UC08</t>
  </si>
  <si>
    <t>UC09</t>
  </si>
  <si>
    <t>UC10</t>
  </si>
  <si>
    <t>SC21</t>
  </si>
  <si>
    <t>SC22</t>
  </si>
  <si>
    <t>SC23</t>
  </si>
  <si>
    <t>UC11</t>
  </si>
  <si>
    <t>UC12</t>
  </si>
  <si>
    <t>UC13</t>
  </si>
  <si>
    <t>UC14</t>
  </si>
  <si>
    <t>UC15</t>
  </si>
  <si>
    <t>UC16</t>
  </si>
  <si>
    <t>UC17</t>
  </si>
  <si>
    <t>UC18</t>
  </si>
  <si>
    <t>UC19</t>
  </si>
  <si>
    <t>UC20</t>
  </si>
  <si>
    <t>UC21</t>
  </si>
  <si>
    <t>UC22</t>
  </si>
  <si>
    <t>UC23</t>
  </si>
  <si>
    <t>UC24</t>
  </si>
  <si>
    <t>UC25</t>
  </si>
  <si>
    <t>UC26</t>
  </si>
  <si>
    <t>UC27</t>
  </si>
  <si>
    <t>ud</t>
  </si>
  <si>
    <t>m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</si>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</sst>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6" fillId="3" borderId="0" xfId="0" applyNumberFormat="1" applyFont="1" applyFill="1" applyProtection="1">
      <protection locked="0"/>
    </xf>
    <xf numFmtId="4" fontId="0" fillId="0" borderId="0" xfId="0" applyNumberFormat="1"/>
    <xf numFmtId="164" fontId="0" fillId="0" borderId="0" xfId="0" applyNumberFormat="1"/>
    <xf numFmtId="4" fontId="6" fillId="4" borderId="0" xfId="0" applyNumberFormat="1" applyFont="1" applyFill="1"/>
    <xf numFmtId="0" fontId="5" fillId="0" borderId="0" xfId="0" applyFont="1"/>
    <xf numFmtId="49" fontId="3" fillId="0" borderId="0" xfId="0" applyNumberFormat="1" applyFont="1"/>
    <xf numFmtId="49" fontId="7" fillId="0" borderId="0" xfId="0" applyNumberFormat="1" applyFont="1" applyAlignment="1">
      <alignment vertical="top" wrapText="1"/>
    </xf>
    <xf numFmtId="1" fontId="6" fillId="0" borderId="0" xfId="0" applyNumberFormat="1" applyFont="1"/>
    <xf numFmtId="4" fontId="7" fillId="0" borderId="0" xfId="0" applyNumberFormat="1" applyFont="1" applyAlignment="1">
      <alignment vertical="top"/>
    </xf>
    <xf numFmtId="4" fontId="7" fillId="4" borderId="0" xfId="0" applyNumberFormat="1" applyFont="1" applyFill="1"/>
    <xf numFmtId="1" fontId="3" fillId="0" borderId="0" xfId="0" applyNumberFormat="1" applyFont="1"/>
    <xf numFmtId="49" fontId="3" fillId="6" borderId="0" xfId="0" applyNumberFormat="1" applyFont="1" applyFill="1"/>
    <xf numFmtId="0" fontId="7" fillId="0" borderId="0" xfId="0" applyFont="1"/>
    <xf numFmtId="4" fontId="7" fillId="0" borderId="0" xfId="0" applyNumberFormat="1" applyFont="1"/>
    <xf numFmtId="4" fontId="6" fillId="0" borderId="0" xfId="0" applyNumberFormat="1" applyFont="1"/>
    <xf numFmtId="49" fontId="3" fillId="3" borderId="0" xfId="0" applyNumberFormat="1" applyFont="1" applyFill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9" fontId="3" fillId="4" borderId="2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7" borderId="0" xfId="0" applyNumberFormat="1" applyFont="1" applyFill="1"/>
    <xf numFmtId="49" fontId="6" fillId="0" borderId="0" xfId="0" applyNumberFormat="1" applyFont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" fontId="4" fillId="4" borderId="1" xfId="0" applyNumberFormat="1" applyFont="1" applyFill="1" applyBorder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J46"/>
  <sheetViews>
    <sheetView tabSelected="1" zoomScale="85" zoomScaleNormal="85" workbookViewId="0">
      <selection activeCell="H18" sqref="H18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49.88671875" bestFit="1" customWidth="1"/>
    <col min="4" max="4" width="18.6640625" customWidth="1"/>
    <col min="5" max="5" width="27.664062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10" ht="15" thickBot="1" x14ac:dyDescent="0.35">
      <c r="D1" s="34" t="s">
        <v>0</v>
      </c>
      <c r="H1" s="34" t="s">
        <v>1</v>
      </c>
    </row>
    <row r="2" spans="1:10" ht="15" thickBot="1" x14ac:dyDescent="0.35">
      <c r="A2" s="35" t="s">
        <v>2</v>
      </c>
      <c r="B2" s="36">
        <v>1</v>
      </c>
    </row>
    <row r="3" spans="1:10" ht="15" customHeight="1" thickBot="1" x14ac:dyDescent="0.35">
      <c r="A3" s="40" t="s">
        <v>3</v>
      </c>
      <c r="B3" s="41"/>
      <c r="C3" s="42"/>
      <c r="D3" s="37">
        <f>SUM(G:G)</f>
        <v>44637.149999999994</v>
      </c>
      <c r="E3" s="40" t="s">
        <v>4</v>
      </c>
      <c r="F3" s="41"/>
      <c r="G3" s="42"/>
      <c r="H3" s="37">
        <f>SUM(I:I)</f>
        <v>0</v>
      </c>
    </row>
    <row r="4" spans="1:10" ht="15" customHeight="1" thickBot="1" x14ac:dyDescent="0.35">
      <c r="A4" s="31" t="s">
        <v>5</v>
      </c>
      <c r="B4" s="32">
        <v>0.06</v>
      </c>
      <c r="C4" s="22" t="s">
        <v>6</v>
      </c>
      <c r="D4" s="19">
        <f>ROUND($D$3*B4,2)</f>
        <v>2678.23</v>
      </c>
      <c r="E4" s="33" t="s">
        <v>7</v>
      </c>
      <c r="F4" s="2"/>
      <c r="G4" s="22" t="s">
        <v>6</v>
      </c>
      <c r="H4" s="19">
        <f>ROUND($H$3*F4,2)</f>
        <v>0</v>
      </c>
    </row>
    <row r="5" spans="1:10" ht="15" thickBot="1" x14ac:dyDescent="0.35">
      <c r="A5" s="31" t="s">
        <v>8</v>
      </c>
      <c r="B5" s="32">
        <v>0.13</v>
      </c>
      <c r="C5" s="22" t="s">
        <v>9</v>
      </c>
      <c r="D5" s="19">
        <f>ROUND($D$3*B5,2)</f>
        <v>5802.83</v>
      </c>
      <c r="E5" s="33" t="s">
        <v>10</v>
      </c>
      <c r="F5" s="2"/>
      <c r="G5" s="22" t="s">
        <v>9</v>
      </c>
      <c r="H5" s="19">
        <f>ROUND($H$3*F5,2)</f>
        <v>0</v>
      </c>
    </row>
    <row r="6" spans="1:10" ht="15" thickBot="1" x14ac:dyDescent="0.35">
      <c r="A6" s="43" t="s">
        <v>11</v>
      </c>
      <c r="B6" s="44"/>
      <c r="C6" s="45"/>
      <c r="D6" s="19">
        <f>SUM(D3,D4,D5)</f>
        <v>53118.21</v>
      </c>
      <c r="E6" s="43" t="s">
        <v>12</v>
      </c>
      <c r="F6" s="44"/>
      <c r="G6" s="45"/>
      <c r="H6" s="19">
        <f>SUM(H3,H4,H5)</f>
        <v>0</v>
      </c>
    </row>
    <row r="7" spans="1:10" ht="15" thickBot="1" x14ac:dyDescent="0.35">
      <c r="A7" s="20" t="s">
        <v>13</v>
      </c>
      <c r="B7" s="21">
        <v>0.21</v>
      </c>
      <c r="C7" s="22" t="s">
        <v>14</v>
      </c>
      <c r="D7" s="19">
        <f>ROUND($D$6*B7,2)</f>
        <v>11154.82</v>
      </c>
      <c r="E7" s="23" t="s">
        <v>13</v>
      </c>
      <c r="F7" s="24">
        <f>B7</f>
        <v>0.21</v>
      </c>
      <c r="G7" s="22" t="s">
        <v>14</v>
      </c>
      <c r="H7" s="19">
        <f>ROUND($H$6*F7,2)</f>
        <v>0</v>
      </c>
    </row>
    <row r="8" spans="1:10" ht="15" thickBot="1" x14ac:dyDescent="0.35">
      <c r="A8" s="46" t="s">
        <v>15</v>
      </c>
      <c r="B8" s="47"/>
      <c r="C8" s="48"/>
      <c r="D8" s="25">
        <f>SUM(D6:D7)</f>
        <v>64273.03</v>
      </c>
      <c r="E8" s="46" t="s">
        <v>16</v>
      </c>
      <c r="F8" s="47"/>
      <c r="G8" s="48"/>
      <c r="H8" s="25">
        <f>SUM(H6:H7)</f>
        <v>0</v>
      </c>
    </row>
    <row r="9" spans="1:10" ht="15" thickBot="1" x14ac:dyDescent="0.35"/>
    <row r="10" spans="1:10" ht="15" thickBot="1" x14ac:dyDescent="0.35">
      <c r="A10" s="26"/>
      <c r="F10" s="38" t="s">
        <v>17</v>
      </c>
      <c r="G10" s="39"/>
      <c r="H10" s="38" t="s">
        <v>18</v>
      </c>
      <c r="I10" s="39"/>
    </row>
    <row r="11" spans="1:10" x14ac:dyDescent="0.3">
      <c r="A11" s="27" t="s">
        <v>19</v>
      </c>
      <c r="B11" s="27" t="s">
        <v>20</v>
      </c>
      <c r="C11" s="27" t="s">
        <v>21</v>
      </c>
      <c r="D11" s="27" t="s">
        <v>22</v>
      </c>
      <c r="E11" s="28" t="s">
        <v>23</v>
      </c>
      <c r="F11" s="28" t="s">
        <v>24</v>
      </c>
      <c r="G11" s="27" t="s">
        <v>25</v>
      </c>
      <c r="H11" s="27" t="s">
        <v>26</v>
      </c>
      <c r="I11" s="27" t="s">
        <v>27</v>
      </c>
    </row>
    <row r="12" spans="1:10" x14ac:dyDescent="0.3">
      <c r="A12" s="8" t="s">
        <v>28</v>
      </c>
      <c r="B12" s="8" t="s">
        <v>73</v>
      </c>
      <c r="C12" s="29" t="s">
        <v>35</v>
      </c>
      <c r="D12" s="30"/>
      <c r="E12" s="17"/>
      <c r="F12" s="17"/>
      <c r="G12" s="16"/>
      <c r="H12" s="17"/>
      <c r="I12" s="17"/>
      <c r="J12" s="7"/>
    </row>
    <row r="13" spans="1:10" x14ac:dyDescent="0.3">
      <c r="A13" s="8" t="s">
        <v>29</v>
      </c>
      <c r="B13" s="8" t="s">
        <v>74</v>
      </c>
      <c r="C13" s="14" t="s">
        <v>34</v>
      </c>
      <c r="D13" s="30"/>
      <c r="E13" s="17"/>
      <c r="F13" s="17"/>
      <c r="G13" s="16"/>
      <c r="H13" s="17"/>
      <c r="I13" s="17"/>
      <c r="J13" s="7"/>
    </row>
    <row r="14" spans="1:10" x14ac:dyDescent="0.3">
      <c r="A14" s="8"/>
      <c r="B14" s="8" t="s">
        <v>78</v>
      </c>
      <c r="C14" s="9" t="s">
        <v>36</v>
      </c>
      <c r="D14" s="10" t="s">
        <v>108</v>
      </c>
      <c r="E14" s="11">
        <v>1</v>
      </c>
      <c r="F14" s="11">
        <v>762.19</v>
      </c>
      <c r="G14" s="12">
        <f t="shared" ref="G14:G18" si="0">ROUND(E14*F14,2)</f>
        <v>762.19</v>
      </c>
      <c r="H14" s="3"/>
      <c r="I14" s="6">
        <f t="shared" ref="I14:I17" si="1">ROUND(E14*H14,2)</f>
        <v>0</v>
      </c>
      <c r="J14" s="7"/>
    </row>
    <row r="15" spans="1:10" x14ac:dyDescent="0.3">
      <c r="A15" s="8" t="s">
        <v>30</v>
      </c>
      <c r="B15" s="8" t="s">
        <v>75</v>
      </c>
      <c r="C15" s="14" t="s">
        <v>37</v>
      </c>
      <c r="D15" s="10"/>
      <c r="E15" s="17"/>
      <c r="F15" s="17"/>
      <c r="G15" s="16"/>
      <c r="H15" s="17"/>
      <c r="I15" s="17"/>
      <c r="J15" s="7"/>
    </row>
    <row r="16" spans="1:10" x14ac:dyDescent="0.3">
      <c r="A16" s="8" t="s">
        <v>56</v>
      </c>
      <c r="B16" s="8" t="s">
        <v>88</v>
      </c>
      <c r="C16" s="18" t="s">
        <v>38</v>
      </c>
      <c r="D16" s="10"/>
      <c r="E16" s="17"/>
      <c r="F16" s="17"/>
      <c r="G16" s="16"/>
      <c r="H16" s="17"/>
      <c r="I16" s="17"/>
      <c r="J16" s="7"/>
    </row>
    <row r="17" spans="1:10" x14ac:dyDescent="0.3">
      <c r="A17" s="8"/>
      <c r="B17" s="8" t="s">
        <v>79</v>
      </c>
      <c r="C17" s="9" t="s">
        <v>39</v>
      </c>
      <c r="D17" s="10" t="s">
        <v>108</v>
      </c>
      <c r="E17" s="11">
        <v>1</v>
      </c>
      <c r="F17" s="11">
        <v>14867.91</v>
      </c>
      <c r="G17" s="12">
        <f t="shared" si="0"/>
        <v>14867.91</v>
      </c>
      <c r="H17" s="3"/>
      <c r="I17" s="6">
        <f t="shared" si="1"/>
        <v>0</v>
      </c>
      <c r="J17" s="7"/>
    </row>
    <row r="18" spans="1:10" x14ac:dyDescent="0.3">
      <c r="B18" s="8" t="s">
        <v>80</v>
      </c>
      <c r="C18" s="9" t="s">
        <v>40</v>
      </c>
      <c r="D18" s="10" t="s">
        <v>108</v>
      </c>
      <c r="E18" s="11">
        <v>1</v>
      </c>
      <c r="F18" s="11">
        <v>3656.42</v>
      </c>
      <c r="G18" s="12">
        <f t="shared" si="0"/>
        <v>3656.42</v>
      </c>
      <c r="H18" s="3"/>
      <c r="I18" s="6">
        <f t="shared" ref="I18:I19" si="2">ROUND(E18*H18,2)</f>
        <v>0</v>
      </c>
      <c r="J18" s="7"/>
    </row>
    <row r="19" spans="1:10" x14ac:dyDescent="0.3">
      <c r="B19" s="8" t="s">
        <v>81</v>
      </c>
      <c r="C19" s="9" t="s">
        <v>41</v>
      </c>
      <c r="D19" s="10" t="s">
        <v>108</v>
      </c>
      <c r="E19" s="11">
        <v>1</v>
      </c>
      <c r="F19" s="11">
        <v>3026.06</v>
      </c>
      <c r="G19" s="12">
        <f t="shared" ref="G19:G22" si="3">ROUND(E19*F19,2)</f>
        <v>3026.06</v>
      </c>
      <c r="H19" s="3"/>
      <c r="I19" s="6">
        <f t="shared" si="2"/>
        <v>0</v>
      </c>
      <c r="J19" s="7"/>
    </row>
    <row r="20" spans="1:10" x14ac:dyDescent="0.3">
      <c r="B20" s="8" t="s">
        <v>82</v>
      </c>
      <c r="C20" s="9" t="s">
        <v>42</v>
      </c>
      <c r="D20" s="10" t="s">
        <v>108</v>
      </c>
      <c r="E20" s="11">
        <v>1</v>
      </c>
      <c r="F20" s="11">
        <v>1926.7</v>
      </c>
      <c r="G20" s="12">
        <f t="shared" si="3"/>
        <v>1926.7</v>
      </c>
      <c r="H20" s="3"/>
      <c r="I20" s="6">
        <f t="shared" ref="I20:I23" si="4">ROUND(E20*H20,2)</f>
        <v>0</v>
      </c>
      <c r="J20" s="7"/>
    </row>
    <row r="21" spans="1:10" x14ac:dyDescent="0.3">
      <c r="B21" s="8" t="s">
        <v>83</v>
      </c>
      <c r="C21" s="9" t="s">
        <v>43</v>
      </c>
      <c r="D21" s="10" t="s">
        <v>108</v>
      </c>
      <c r="E21" s="11">
        <v>2</v>
      </c>
      <c r="F21" s="11">
        <v>2005.04</v>
      </c>
      <c r="G21" s="12">
        <f t="shared" si="3"/>
        <v>4010.08</v>
      </c>
      <c r="H21" s="3"/>
      <c r="I21" s="6">
        <f t="shared" si="4"/>
        <v>0</v>
      </c>
      <c r="J21" s="7"/>
    </row>
    <row r="22" spans="1:10" x14ac:dyDescent="0.3">
      <c r="B22" s="8" t="s">
        <v>84</v>
      </c>
      <c r="C22" s="9" t="s">
        <v>44</v>
      </c>
      <c r="D22" s="10" t="s">
        <v>108</v>
      </c>
      <c r="E22" s="11">
        <v>1</v>
      </c>
      <c r="F22" s="11">
        <v>2192.7199999999998</v>
      </c>
      <c r="G22" s="12">
        <f t="shared" si="3"/>
        <v>2192.7199999999998</v>
      </c>
      <c r="H22" s="3"/>
      <c r="I22" s="6">
        <f t="shared" si="4"/>
        <v>0</v>
      </c>
      <c r="J22" s="7"/>
    </row>
    <row r="23" spans="1:10" x14ac:dyDescent="0.3">
      <c r="B23" s="8" t="s">
        <v>85</v>
      </c>
      <c r="C23" s="9" t="s">
        <v>45</v>
      </c>
      <c r="D23" s="10" t="s">
        <v>108</v>
      </c>
      <c r="E23" s="11">
        <v>4</v>
      </c>
      <c r="F23" s="11">
        <v>148.33000000000001</v>
      </c>
      <c r="G23" s="12">
        <f t="shared" ref="G23:G24" si="5">ROUND(E23*F23,2)</f>
        <v>593.32000000000005</v>
      </c>
      <c r="H23" s="3"/>
      <c r="I23" s="6">
        <f t="shared" si="4"/>
        <v>0</v>
      </c>
      <c r="J23" s="7"/>
    </row>
    <row r="24" spans="1:10" x14ac:dyDescent="0.3">
      <c r="B24" s="8" t="s">
        <v>86</v>
      </c>
      <c r="C24" s="9" t="s">
        <v>45</v>
      </c>
      <c r="D24" s="10" t="s">
        <v>108</v>
      </c>
      <c r="E24" s="11">
        <v>1</v>
      </c>
      <c r="F24" s="11">
        <v>222.22</v>
      </c>
      <c r="G24" s="12">
        <f t="shared" si="5"/>
        <v>222.22</v>
      </c>
      <c r="H24" s="3"/>
      <c r="I24" s="6">
        <f t="shared" ref="I24" si="6">ROUND(E24*H24,2)</f>
        <v>0</v>
      </c>
      <c r="J24" s="7"/>
    </row>
    <row r="25" spans="1:10" x14ac:dyDescent="0.3">
      <c r="B25" s="8" t="s">
        <v>87</v>
      </c>
      <c r="C25" s="9" t="s">
        <v>46</v>
      </c>
      <c r="D25" s="10" t="s">
        <v>108</v>
      </c>
      <c r="E25" s="11">
        <v>1</v>
      </c>
      <c r="F25" s="11">
        <v>2387.1</v>
      </c>
      <c r="G25" s="12">
        <f t="shared" ref="G25:G45" si="7">ROUND(E25*F25,2)</f>
        <v>2387.1</v>
      </c>
      <c r="H25" s="3"/>
      <c r="I25" s="6">
        <f t="shared" ref="I25:I45" si="8">ROUND(E25*H25,2)</f>
        <v>0</v>
      </c>
      <c r="J25" s="7"/>
    </row>
    <row r="26" spans="1:10" x14ac:dyDescent="0.3">
      <c r="A26" s="8" t="s">
        <v>57</v>
      </c>
      <c r="B26" s="8" t="s">
        <v>89</v>
      </c>
      <c r="C26" s="18" t="s">
        <v>47</v>
      </c>
      <c r="D26" s="10"/>
      <c r="E26" s="17"/>
      <c r="F26" s="17"/>
      <c r="G26" s="16"/>
      <c r="H26" s="17"/>
      <c r="I26" s="17"/>
      <c r="J26" s="7"/>
    </row>
    <row r="27" spans="1:10" x14ac:dyDescent="0.3">
      <c r="B27" s="8" t="s">
        <v>91</v>
      </c>
      <c r="C27" s="9" t="s">
        <v>48</v>
      </c>
      <c r="D27" s="13" t="s">
        <v>109</v>
      </c>
      <c r="E27" s="11">
        <v>21.6</v>
      </c>
      <c r="F27" s="11">
        <v>39.33</v>
      </c>
      <c r="G27" s="12">
        <f t="shared" si="7"/>
        <v>849.53</v>
      </c>
      <c r="H27" s="3"/>
      <c r="I27" s="6">
        <f t="shared" si="8"/>
        <v>0</v>
      </c>
      <c r="J27" s="7"/>
    </row>
    <row r="28" spans="1:10" x14ac:dyDescent="0.3">
      <c r="B28" s="8" t="s">
        <v>92</v>
      </c>
      <c r="C28" s="9" t="s">
        <v>49</v>
      </c>
      <c r="D28" s="13" t="s">
        <v>109</v>
      </c>
      <c r="E28" s="11">
        <v>44.6</v>
      </c>
      <c r="F28" s="11">
        <v>23.59</v>
      </c>
      <c r="G28" s="12">
        <f t="shared" si="7"/>
        <v>1052.1099999999999</v>
      </c>
      <c r="H28" s="3"/>
      <c r="I28" s="6">
        <f t="shared" si="8"/>
        <v>0</v>
      </c>
      <c r="J28" s="7"/>
    </row>
    <row r="29" spans="1:10" x14ac:dyDescent="0.3">
      <c r="B29" s="8" t="s">
        <v>93</v>
      </c>
      <c r="C29" s="9" t="s">
        <v>50</v>
      </c>
      <c r="D29" s="13" t="s">
        <v>109</v>
      </c>
      <c r="E29" s="11">
        <v>4</v>
      </c>
      <c r="F29" s="11">
        <v>30.55</v>
      </c>
      <c r="G29" s="12">
        <f t="shared" si="7"/>
        <v>122.2</v>
      </c>
      <c r="H29" s="3"/>
      <c r="I29" s="6">
        <f t="shared" si="8"/>
        <v>0</v>
      </c>
      <c r="J29" s="7"/>
    </row>
    <row r="30" spans="1:10" x14ac:dyDescent="0.3">
      <c r="B30" s="8" t="s">
        <v>94</v>
      </c>
      <c r="C30" s="9" t="s">
        <v>51</v>
      </c>
      <c r="D30" s="13" t="s">
        <v>109</v>
      </c>
      <c r="E30" s="11">
        <v>9.76</v>
      </c>
      <c r="F30" s="11">
        <v>28.72</v>
      </c>
      <c r="G30" s="12">
        <f t="shared" si="7"/>
        <v>280.31</v>
      </c>
      <c r="H30" s="3"/>
      <c r="I30" s="6">
        <f t="shared" si="8"/>
        <v>0</v>
      </c>
      <c r="J30" s="7"/>
    </row>
    <row r="31" spans="1:10" x14ac:dyDescent="0.3">
      <c r="B31" s="8" t="s">
        <v>95</v>
      </c>
      <c r="C31" s="9" t="s">
        <v>52</v>
      </c>
      <c r="D31" s="13" t="s">
        <v>109</v>
      </c>
      <c r="E31" s="11">
        <v>21.6</v>
      </c>
      <c r="F31" s="11">
        <v>24.74</v>
      </c>
      <c r="G31" s="12">
        <f t="shared" si="7"/>
        <v>534.38</v>
      </c>
      <c r="H31" s="3"/>
      <c r="I31" s="6">
        <f t="shared" si="8"/>
        <v>0</v>
      </c>
      <c r="J31" s="7"/>
    </row>
    <row r="32" spans="1:10" x14ac:dyDescent="0.3">
      <c r="B32" s="8" t="s">
        <v>96</v>
      </c>
      <c r="C32" s="9" t="s">
        <v>53</v>
      </c>
      <c r="D32" s="13" t="s">
        <v>109</v>
      </c>
      <c r="E32" s="11">
        <v>31.44</v>
      </c>
      <c r="F32" s="11">
        <v>34.18</v>
      </c>
      <c r="G32" s="12">
        <f t="shared" si="7"/>
        <v>1074.6199999999999</v>
      </c>
      <c r="H32" s="3"/>
      <c r="I32" s="6">
        <f t="shared" si="8"/>
        <v>0</v>
      </c>
      <c r="J32" s="7"/>
    </row>
    <row r="33" spans="1:10" x14ac:dyDescent="0.3">
      <c r="B33" s="8" t="s">
        <v>97</v>
      </c>
      <c r="C33" s="9" t="s">
        <v>54</v>
      </c>
      <c r="D33" s="13" t="s">
        <v>109</v>
      </c>
      <c r="E33" s="11">
        <v>90</v>
      </c>
      <c r="F33" s="11">
        <v>4.2300000000000004</v>
      </c>
      <c r="G33" s="12">
        <f t="shared" si="7"/>
        <v>380.7</v>
      </c>
      <c r="H33" s="3"/>
      <c r="I33" s="6">
        <f t="shared" si="8"/>
        <v>0</v>
      </c>
      <c r="J33" s="7"/>
    </row>
    <row r="34" spans="1:10" x14ac:dyDescent="0.3">
      <c r="A34" s="8" t="s">
        <v>58</v>
      </c>
      <c r="B34" s="8" t="s">
        <v>90</v>
      </c>
      <c r="C34" s="18" t="s">
        <v>55</v>
      </c>
      <c r="D34" s="15"/>
      <c r="E34" s="16"/>
      <c r="F34" s="16"/>
      <c r="G34" s="16"/>
      <c r="H34" s="17"/>
      <c r="I34" s="17"/>
      <c r="J34" s="7"/>
    </row>
    <row r="35" spans="1:10" x14ac:dyDescent="0.3">
      <c r="B35" s="8" t="s">
        <v>98</v>
      </c>
      <c r="C35" s="9" t="s">
        <v>59</v>
      </c>
      <c r="D35" s="13" t="s">
        <v>109</v>
      </c>
      <c r="E35" s="11">
        <v>25.5</v>
      </c>
      <c r="F35" s="11">
        <v>55.62</v>
      </c>
      <c r="G35" s="12">
        <f t="shared" si="7"/>
        <v>1418.31</v>
      </c>
      <c r="H35" s="3"/>
      <c r="I35" s="6">
        <f t="shared" si="8"/>
        <v>0</v>
      </c>
      <c r="J35" s="7"/>
    </row>
    <row r="36" spans="1:10" x14ac:dyDescent="0.3">
      <c r="B36" s="8" t="s">
        <v>99</v>
      </c>
      <c r="C36" s="9" t="s">
        <v>60</v>
      </c>
      <c r="D36" s="13" t="s">
        <v>110</v>
      </c>
      <c r="E36" s="11">
        <v>20</v>
      </c>
      <c r="F36" s="11">
        <v>47.46</v>
      </c>
      <c r="G36" s="12">
        <f t="shared" si="7"/>
        <v>949.2</v>
      </c>
      <c r="H36" s="3"/>
      <c r="I36" s="6">
        <f t="shared" si="8"/>
        <v>0</v>
      </c>
      <c r="J36" s="7"/>
    </row>
    <row r="37" spans="1:10" x14ac:dyDescent="0.3">
      <c r="B37" s="8" t="s">
        <v>100</v>
      </c>
      <c r="C37" s="9" t="s">
        <v>61</v>
      </c>
      <c r="D37" s="10" t="s">
        <v>108</v>
      </c>
      <c r="E37" s="11">
        <v>2</v>
      </c>
      <c r="F37" s="11">
        <v>70.7</v>
      </c>
      <c r="G37" s="12">
        <f t="shared" si="7"/>
        <v>141.4</v>
      </c>
      <c r="H37" s="3"/>
      <c r="I37" s="6">
        <f t="shared" si="8"/>
        <v>0</v>
      </c>
      <c r="J37" s="7"/>
    </row>
    <row r="38" spans="1:10" x14ac:dyDescent="0.3">
      <c r="B38" s="8" t="s">
        <v>101</v>
      </c>
      <c r="C38" s="9" t="s">
        <v>62</v>
      </c>
      <c r="D38" s="13" t="s">
        <v>110</v>
      </c>
      <c r="E38" s="11">
        <v>42</v>
      </c>
      <c r="F38" s="11">
        <v>5.37</v>
      </c>
      <c r="G38" s="12">
        <f t="shared" si="7"/>
        <v>225.54</v>
      </c>
      <c r="H38" s="3"/>
      <c r="I38" s="6">
        <f t="shared" si="8"/>
        <v>0</v>
      </c>
      <c r="J38" s="7"/>
    </row>
    <row r="39" spans="1:10" x14ac:dyDescent="0.3">
      <c r="A39" s="8" t="s">
        <v>64</v>
      </c>
      <c r="B39" s="8" t="s">
        <v>76</v>
      </c>
      <c r="C39" s="14" t="s">
        <v>63</v>
      </c>
      <c r="D39" s="15"/>
      <c r="E39" s="16"/>
      <c r="F39" s="16"/>
      <c r="G39" s="16"/>
      <c r="H39" s="17"/>
      <c r="I39" s="17"/>
      <c r="J39" s="7"/>
    </row>
    <row r="40" spans="1:10" x14ac:dyDescent="0.3">
      <c r="B40" s="8" t="s">
        <v>102</v>
      </c>
      <c r="C40" s="9" t="s">
        <v>65</v>
      </c>
      <c r="D40" s="13" t="s">
        <v>109</v>
      </c>
      <c r="E40" s="11">
        <v>25</v>
      </c>
      <c r="F40" s="11">
        <v>5.05</v>
      </c>
      <c r="G40" s="12">
        <f t="shared" si="7"/>
        <v>126.25</v>
      </c>
      <c r="H40" s="3"/>
      <c r="I40" s="6">
        <f t="shared" si="8"/>
        <v>0</v>
      </c>
      <c r="J40" s="7"/>
    </row>
    <row r="41" spans="1:10" x14ac:dyDescent="0.3">
      <c r="B41" s="8" t="s">
        <v>103</v>
      </c>
      <c r="C41" s="9" t="s">
        <v>66</v>
      </c>
      <c r="D41" s="10" t="s">
        <v>108</v>
      </c>
      <c r="E41" s="11">
        <v>1</v>
      </c>
      <c r="F41" s="11">
        <v>2196.71</v>
      </c>
      <c r="G41" s="12">
        <f t="shared" si="7"/>
        <v>2196.71</v>
      </c>
      <c r="H41" s="3"/>
      <c r="I41" s="6">
        <f t="shared" si="8"/>
        <v>0</v>
      </c>
      <c r="J41" s="7"/>
    </row>
    <row r="42" spans="1:10" x14ac:dyDescent="0.3">
      <c r="A42" s="8" t="s">
        <v>67</v>
      </c>
      <c r="B42" s="8" t="s">
        <v>77</v>
      </c>
      <c r="C42" s="14" t="s">
        <v>68</v>
      </c>
      <c r="D42" s="15"/>
      <c r="E42" s="16"/>
      <c r="F42" s="16"/>
      <c r="G42" s="16"/>
      <c r="H42" s="17"/>
      <c r="I42" s="17"/>
      <c r="J42" s="7"/>
    </row>
    <row r="43" spans="1:10" x14ac:dyDescent="0.3">
      <c r="B43" s="8" t="s">
        <v>104</v>
      </c>
      <c r="C43" s="9" t="s">
        <v>69</v>
      </c>
      <c r="D43" s="10" t="s">
        <v>108</v>
      </c>
      <c r="E43" s="11">
        <v>1</v>
      </c>
      <c r="F43" s="11">
        <v>500</v>
      </c>
      <c r="G43" s="12">
        <f t="shared" si="7"/>
        <v>500</v>
      </c>
      <c r="H43" s="3"/>
      <c r="I43" s="6">
        <f t="shared" si="8"/>
        <v>0</v>
      </c>
      <c r="J43" s="7"/>
    </row>
    <row r="44" spans="1:10" x14ac:dyDescent="0.3">
      <c r="B44" s="8" t="s">
        <v>105</v>
      </c>
      <c r="C44" s="9" t="s">
        <v>70</v>
      </c>
      <c r="D44" s="13" t="s">
        <v>110</v>
      </c>
      <c r="E44" s="11">
        <v>9</v>
      </c>
      <c r="F44" s="11">
        <v>50.7</v>
      </c>
      <c r="G44" s="12">
        <f t="shared" si="7"/>
        <v>456.3</v>
      </c>
      <c r="H44" s="3"/>
      <c r="I44" s="6">
        <f t="shared" si="8"/>
        <v>0</v>
      </c>
      <c r="J44" s="7"/>
    </row>
    <row r="45" spans="1:10" x14ac:dyDescent="0.3">
      <c r="B45" s="8" t="s">
        <v>106</v>
      </c>
      <c r="C45" s="9" t="s">
        <v>71</v>
      </c>
      <c r="D45" s="13" t="s">
        <v>109</v>
      </c>
      <c r="E45" s="11">
        <v>3</v>
      </c>
      <c r="F45" s="11">
        <v>61.69</v>
      </c>
      <c r="G45" s="12">
        <f t="shared" si="7"/>
        <v>185.07</v>
      </c>
      <c r="H45" s="3"/>
      <c r="I45" s="6">
        <f t="shared" si="8"/>
        <v>0</v>
      </c>
      <c r="J45" s="7"/>
    </row>
    <row r="46" spans="1:10" ht="27.6" x14ac:dyDescent="0.3">
      <c r="B46" s="8" t="s">
        <v>107</v>
      </c>
      <c r="C46" s="9" t="s">
        <v>72</v>
      </c>
      <c r="D46" s="10" t="s">
        <v>108</v>
      </c>
      <c r="E46" s="11">
        <v>1</v>
      </c>
      <c r="F46" s="11">
        <v>499.8</v>
      </c>
      <c r="G46" s="12">
        <f t="shared" ref="G46" si="9">ROUND(E46*F46,2)</f>
        <v>499.8</v>
      </c>
      <c r="H46" s="3"/>
      <c r="I46" s="6">
        <f t="shared" ref="I46" si="10">ROUND(E46*H46,2)</f>
        <v>0</v>
      </c>
      <c r="J46" s="7"/>
    </row>
  </sheetData>
  <sheetProtection algorithmName="SHA-512" hashValue="sCtpIPJjx8HcMM5AZwxhsOk431Kq+VKVDAz+EmtbirSBIZvGntChcV6xzqbMjtjsEsCOzh/U7eI0kpzVWPjSxQ==" saltValue="55jrf+IGaP0Sri1aHDSin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 A15 A17" numberStoredAsText="1"/>
    <ignoredError sqref="G14:I14 G17:I17 G18 I18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31</v>
      </c>
    </row>
    <row r="2" spans="2:2" ht="15" thickBot="1" x14ac:dyDescent="0.35">
      <c r="B2" s="1" t="s">
        <v>32</v>
      </c>
    </row>
    <row r="3" spans="2:2" ht="15" thickBot="1" x14ac:dyDescent="0.35">
      <c r="B3" s="1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2025-06-11T04:26:34Z</dcterms:created>
  <dcterms:modified xsi:type="dcterms:W3CDTF">2025-06-11T04:52:41Z</dcterms:modified>
  <cp:category/>
  <cp:contentStatus/>
</cp:coreProperties>
</file>